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450" windowHeight="11640" tabRatio="811" activeTab="1"/>
  </bookViews>
  <sheets>
    <sheet name="Приложение № 1(мощность)" sheetId="1" r:id="rId1"/>
    <sheet name="Приложение № 2(энергия)" sheetId="2" r:id="rId2"/>
  </sheets>
  <definedNames/>
  <calcPr fullCalcOnLoad="1"/>
</workbook>
</file>

<file path=xl/sharedStrings.xml><?xml version="1.0" encoding="utf-8"?>
<sst xmlns="http://schemas.openxmlformats.org/spreadsheetml/2006/main" count="328" uniqueCount="101">
  <si>
    <t>Р</t>
  </si>
  <si>
    <t>Q</t>
  </si>
  <si>
    <t>Наименование присоединения</t>
  </si>
  <si>
    <t>Примечание</t>
  </si>
  <si>
    <t>МВт</t>
  </si>
  <si>
    <t>Мвар</t>
  </si>
  <si>
    <t>Время замера</t>
  </si>
  <si>
    <t>0:00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</si>
  <si>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</si>
  <si>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</si>
  <si>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</si>
  <si>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</si>
  <si>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</si>
  <si>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</si>
  <si>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</si>
  <si>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</si>
  <si>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</si>
  <si>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</si>
  <si>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</si>
  <si>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</si>
  <si>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</si>
  <si>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</si>
  <si>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</si>
  <si>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</si>
  <si>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</si>
  <si>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</si>
  <si>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</si>
  <si>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</si>
  <si>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</si>
  <si>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</si>
  <si>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</si>
  <si>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</si>
  <si>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Точка замера/
текущая фиксация присоединения</t>
  </si>
  <si>
    <t>Контролируемый параметр</t>
  </si>
  <si>
    <t>Единица измерения</t>
  </si>
  <si>
    <t>I</t>
  </si>
  <si>
    <t>А</t>
  </si>
  <si>
    <t>1сш 35кВ</t>
  </si>
  <si>
    <t>2сш 6кВ</t>
  </si>
  <si>
    <t>МВт*ч</t>
  </si>
  <si>
    <t>Мвар*ч</t>
  </si>
  <si>
    <t>Период замера</t>
  </si>
  <si>
    <t>прием</t>
  </si>
  <si>
    <t>отдача</t>
  </si>
  <si>
    <t>09:00 - 10:00</t>
  </si>
  <si>
    <t>08:00 - 09:00</t>
  </si>
  <si>
    <t>07:00 - 08:00</t>
  </si>
  <si>
    <t>06:00 - 07:00</t>
  </si>
  <si>
    <t>05:00 - 06:00</t>
  </si>
  <si>
    <t>00:00 - 01:00</t>
  </si>
  <si>
    <t>01:00 - 02:00</t>
  </si>
  <si>
    <t>02:00 - 03:00</t>
  </si>
  <si>
    <t>03:00 - 04:00</t>
  </si>
  <si>
    <t>04:00 - 05:00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</si>
  <si>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</si>
  <si>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</si>
  <si>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</si>
  <si>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</si>
  <si>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</si>
  <si>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</si>
  <si>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</si>
  <si>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</si>
  <si>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</si>
  <si>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</si>
  <si>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</si>
  <si>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</si>
  <si>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</si>
  <si>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</si>
  <si>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W</t>
  </si>
  <si>
    <t>Var</t>
  </si>
  <si>
    <t>Приложение 1</t>
  </si>
  <si>
    <t>к Указанию № ____ от _____________2008г.</t>
  </si>
  <si>
    <t>1сш-35</t>
  </si>
  <si>
    <t>2сш-6</t>
  </si>
  <si>
    <r>
      <t>tg</t>
    </r>
    <r>
      <rPr>
        <sz val="10"/>
        <rFont val="Arial Cyr"/>
        <family val="0"/>
      </rPr>
      <t>φ</t>
    </r>
  </si>
  <si>
    <r>
      <t>cos</t>
    </r>
    <r>
      <rPr>
        <sz val="10"/>
        <rFont val="Arial Cyr"/>
        <family val="0"/>
      </rPr>
      <t>φ</t>
    </r>
  </si>
  <si>
    <r>
      <rPr>
        <sz val="10"/>
        <rFont val="Arial Cyr"/>
        <family val="0"/>
      </rPr>
      <t>Приложение № 1 к Приказу</t>
    </r>
    <r>
      <rPr>
        <sz val="14"/>
        <rFont val="Arial Cyr"/>
        <family val="0"/>
      </rPr>
      <t xml:space="preserve"> ____________</t>
    </r>
  </si>
  <si>
    <t>ПС ВОДИНО       35/6 кВ</t>
  </si>
  <si>
    <t>ООО "Энергозавод"</t>
  </si>
  <si>
    <t>фидер 3</t>
  </si>
  <si>
    <t>фидер 7</t>
  </si>
  <si>
    <t>фидер 10</t>
  </si>
  <si>
    <t>фидер 11</t>
  </si>
  <si>
    <t>фидер17</t>
  </si>
  <si>
    <t>фидер 19</t>
  </si>
  <si>
    <t>фидер 20</t>
  </si>
  <si>
    <t>фидер 21</t>
  </si>
  <si>
    <t>фидер 23</t>
  </si>
  <si>
    <t>фидер 25</t>
  </si>
  <si>
    <t>фидер 29</t>
  </si>
  <si>
    <t>В.Г. Карташов</t>
  </si>
  <si>
    <t>тел.(846) 225-89-12</t>
  </si>
  <si>
    <t>2 сш 6 кВ</t>
  </si>
  <si>
    <t>фидер 17</t>
  </si>
  <si>
    <r>
      <rPr>
        <b/>
        <sz val="12"/>
        <rFont val="Arial Cyr"/>
        <family val="0"/>
      </rPr>
      <t>ВЕДОМОСТЬ    ПОТРЕБЛЕНИЯ    ЭЛЕКТРИЧЕСКОЙ    МОЩНОСТИ    ЗА    ЗАМЕРНЫЙ    ДЕНЬ</t>
    </r>
  </si>
  <si>
    <r>
      <rPr>
        <b/>
        <sz val="14"/>
        <rFont val="Arial Cyr"/>
        <family val="0"/>
      </rPr>
      <t xml:space="preserve">        </t>
    </r>
    <r>
      <rPr>
        <b/>
        <sz val="12"/>
        <rFont val="Arial Cyr"/>
        <family val="0"/>
      </rPr>
      <t>ВЕДОМОСТЬ    ПОТРЕБЛЕНИЯ    ЭЛЕКТРИЧЕСКОЙ    ЭНЕРГИИ    ЗА    ЗАМЕРНЫЙ    ДЕНЬ</t>
    </r>
  </si>
  <si>
    <t>Генеральный директор</t>
  </si>
  <si>
    <t>Т-1-Т (фидер 24)</t>
  </si>
  <si>
    <t xml:space="preserve"> Т-1-Т (фидер 24)</t>
  </si>
  <si>
    <t>17 июня  2020 г.</t>
  </si>
  <si>
    <t>фидер 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</si>
</sst>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2"/>
    </font>
    <font>
      <sz val="10"/>
      <color indexed="8"/>
      <name val="Arial Cyr"/>
      <family val="2"/>
    </font>
    <font>
      <sz val="10"/>
      <name val="Times New Roman Cyr"/>
      <family val="1"/>
    </font>
    <font>
      <b/>
      <u val="single"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4" fontId="8" fillId="0" borderId="0">
      <alignment vertical="center"/>
      <protection/>
    </xf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72" fontId="0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2" fillId="24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14" fontId="9" fillId="24" borderId="0" xfId="0" applyNumberFormat="1" applyFont="1" applyFill="1" applyAlignment="1">
      <alignment vertical="center"/>
    </xf>
    <xf numFmtId="1" fontId="0" fillId="24" borderId="10" xfId="0" applyNumberFormat="1" applyFont="1" applyFill="1" applyBorder="1" applyAlignment="1">
      <alignment horizontal="center" vertical="center" wrapText="1"/>
    </xf>
    <xf numFmtId="173" fontId="0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174" fontId="0" fillId="24" borderId="1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4" fontId="0" fillId="24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25" borderId="14" xfId="0" applyFont="1" applyFill="1" applyBorder="1" applyAlignment="1">
      <alignment vertical="center"/>
    </xf>
    <xf numFmtId="49" fontId="7" fillId="25" borderId="12" xfId="0" applyNumberFormat="1" applyFont="1" applyFill="1" applyBorder="1" applyAlignment="1">
      <alignment vertical="center"/>
    </xf>
    <xf numFmtId="49" fontId="7" fillId="25" borderId="13" xfId="0" applyNumberFormat="1" applyFont="1" applyFill="1" applyBorder="1" applyAlignment="1">
      <alignment vertical="center"/>
    </xf>
    <xf numFmtId="49" fontId="7" fillId="25" borderId="14" xfId="0" applyNumberFormat="1" applyFont="1" applyFill="1" applyBorder="1" applyAlignment="1">
      <alignment vertical="center"/>
    </xf>
    <xf numFmtId="0" fontId="0" fillId="25" borderId="12" xfId="0" applyFill="1" applyBorder="1" applyAlignment="1">
      <alignment vertical="center"/>
    </xf>
    <xf numFmtId="0" fontId="0" fillId="25" borderId="13" xfId="0" applyFill="1" applyBorder="1" applyAlignment="1">
      <alignment vertical="center"/>
    </xf>
    <xf numFmtId="0" fontId="0" fillId="25" borderId="14" xfId="0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4" fontId="9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0" fontId="0" fillId="25" borderId="12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0" xfId="0" applyFont="1" applyFill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2"/>
  <sheetViews>
    <sheetView zoomScaleSheetLayoutView="100" zoomScalePageLayoutView="0" workbookViewId="0" topLeftCell="C7">
      <selection activeCell="N36" sqref="N36"/>
    </sheetView>
  </sheetViews>
  <sheetFormatPr defaultColWidth="9.00390625" defaultRowHeight="12.75"/>
  <cols>
    <col min="1" max="1" width="19.125" style="14" customWidth="1"/>
    <col min="2" max="2" width="17.375" style="14" customWidth="1"/>
    <col min="3" max="3" width="10.375" style="2" customWidth="1"/>
    <col min="4" max="4" width="10.875" style="2" customWidth="1"/>
    <col min="5" max="29" width="6.375" style="1" customWidth="1"/>
    <col min="30" max="30" width="17.625" style="1" customWidth="1"/>
    <col min="31" max="16384" width="9.125" style="1" customWidth="1"/>
  </cols>
  <sheetData>
    <row r="1" ht="12.75">
      <c r="AD1" s="11" t="s">
        <v>70</v>
      </c>
    </row>
    <row r="2" ht="12.75">
      <c r="AD2" s="11" t="s">
        <v>71</v>
      </c>
    </row>
    <row r="3" spans="1:30" ht="18">
      <c r="A3" s="44" t="s">
        <v>76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0" ht="15.75">
      <c r="A4" s="49" t="s">
        <v>94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ht="18">
      <c r="A5" s="47" t="s">
        <v>99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</row>
    <row r="6" spans="1:30" s="5" customFormat="1" ht="18">
      <c r="A6" s="46" t="s">
        <v>78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</row>
    <row r="7" spans="1:30" s="5" customFormat="1" ht="18">
      <c r="A7" s="51" t="s">
        <v>77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</row>
    <row r="8" spans="1:30" ht="19.5" customHeight="1">
      <c r="A8" s="52" t="s">
        <v>2</v>
      </c>
      <c r="B8" s="55" t="s">
        <v>32</v>
      </c>
      <c r="C8" s="50" t="s">
        <v>33</v>
      </c>
      <c r="D8" s="50" t="s">
        <v>34</v>
      </c>
      <c r="E8" s="50" t="s">
        <v>6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4" t="s">
        <v>3</v>
      </c>
    </row>
    <row r="9" spans="1:30" ht="19.5" customHeight="1">
      <c r="A9" s="53"/>
      <c r="B9" s="56"/>
      <c r="C9" s="50"/>
      <c r="D9" s="50"/>
      <c r="E9" s="6" t="s">
        <v>7</v>
      </c>
      <c r="F9" s="6" t="s">
        <v>8</v>
      </c>
      <c r="G9" s="6" t="s">
        <v>9</v>
      </c>
      <c r="H9" s="6" t="s">
        <v>10</v>
      </c>
      <c r="I9" s="6" t="s">
        <v>11</v>
      </c>
      <c r="J9" s="6" t="s">
        <v>12</v>
      </c>
      <c r="K9" s="6" t="s">
        <v>13</v>
      </c>
      <c r="L9" s="6" t="s">
        <v>14</v>
      </c>
      <c r="M9" s="6" t="s">
        <v>15</v>
      </c>
      <c r="N9" s="6" t="s">
        <v>16</v>
      </c>
      <c r="O9" s="6" t="s">
        <v>17</v>
      </c>
      <c r="P9" s="6" t="s">
        <v>18</v>
      </c>
      <c r="Q9" s="6" t="s">
        <v>19</v>
      </c>
      <c r="R9" s="6" t="s">
        <v>20</v>
      </c>
      <c r="S9" s="6" t="s">
        <v>21</v>
      </c>
      <c r="T9" s="6" t="s">
        <v>22</v>
      </c>
      <c r="U9" s="6" t="s">
        <v>23</v>
      </c>
      <c r="V9" s="6" t="s">
        <v>24</v>
      </c>
      <c r="W9" s="6" t="s">
        <v>25</v>
      </c>
      <c r="X9" s="6" t="s">
        <v>26</v>
      </c>
      <c r="Y9" s="6" t="s">
        <v>27</v>
      </c>
      <c r="Z9" s="6" t="s">
        <v>28</v>
      </c>
      <c r="AA9" s="6" t="s">
        <v>29</v>
      </c>
      <c r="AB9" s="6" t="s">
        <v>30</v>
      </c>
      <c r="AC9" s="6" t="s">
        <v>31</v>
      </c>
      <c r="AD9" s="54"/>
    </row>
    <row r="10" spans="1:30" ht="12.75">
      <c r="A10" s="41" t="s">
        <v>97</v>
      </c>
      <c r="B10" s="32" t="s">
        <v>72</v>
      </c>
      <c r="C10" s="4" t="s">
        <v>0</v>
      </c>
      <c r="D10" s="4" t="s">
        <v>4</v>
      </c>
      <c r="E10" s="7"/>
      <c r="F10" s="22">
        <v>2.736</v>
      </c>
      <c r="G10" s="22">
        <v>1.728</v>
      </c>
      <c r="H10" s="22">
        <v>2.448</v>
      </c>
      <c r="I10" s="22">
        <v>1.944</v>
      </c>
      <c r="J10" s="22">
        <v>2.16</v>
      </c>
      <c r="K10" s="22">
        <v>2.16</v>
      </c>
      <c r="L10" s="22">
        <v>2.376</v>
      </c>
      <c r="M10" s="22">
        <v>2.808</v>
      </c>
      <c r="N10" s="22">
        <v>3.024</v>
      </c>
      <c r="O10" s="22">
        <v>3.024</v>
      </c>
      <c r="P10" s="22">
        <v>3.024</v>
      </c>
      <c r="Q10" s="22">
        <v>3.168</v>
      </c>
      <c r="R10" s="22">
        <v>3.024</v>
      </c>
      <c r="S10" s="22">
        <v>2.952</v>
      </c>
      <c r="T10" s="22">
        <v>2.952</v>
      </c>
      <c r="U10" s="22">
        <v>2.808</v>
      </c>
      <c r="V10" s="22">
        <v>2.952</v>
      </c>
      <c r="W10" s="22">
        <v>2.736</v>
      </c>
      <c r="X10" s="22">
        <v>2.664</v>
      </c>
      <c r="Y10" s="22">
        <v>2.592</v>
      </c>
      <c r="Z10" s="22">
        <v>2.52</v>
      </c>
      <c r="AA10" s="22">
        <v>2.232</v>
      </c>
      <c r="AB10" s="22">
        <v>2.448</v>
      </c>
      <c r="AC10" s="22">
        <v>1.872</v>
      </c>
      <c r="AD10" s="25">
        <f>SUM(F10:AC10)</f>
        <v>62.352</v>
      </c>
    </row>
    <row r="11" spans="1:30" ht="12.75">
      <c r="A11" s="42"/>
      <c r="B11" s="33"/>
      <c r="C11" s="4" t="s">
        <v>1</v>
      </c>
      <c r="D11" s="4" t="s">
        <v>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25"/>
    </row>
    <row r="12" spans="1:30" ht="12.75">
      <c r="A12" s="42"/>
      <c r="B12" s="33"/>
      <c r="C12" s="4" t="s">
        <v>35</v>
      </c>
      <c r="D12" s="4" t="s">
        <v>36</v>
      </c>
      <c r="E12" s="7">
        <v>280</v>
      </c>
      <c r="F12" s="7">
        <v>270</v>
      </c>
      <c r="G12" s="7">
        <v>270</v>
      </c>
      <c r="H12" s="7">
        <v>280</v>
      </c>
      <c r="I12" s="7">
        <v>260</v>
      </c>
      <c r="J12" s="7">
        <v>260</v>
      </c>
      <c r="K12" s="7">
        <v>300</v>
      </c>
      <c r="L12" s="7">
        <v>280</v>
      </c>
      <c r="M12" s="7">
        <v>320</v>
      </c>
      <c r="N12" s="7">
        <v>250</v>
      </c>
      <c r="O12" s="7">
        <v>360</v>
      </c>
      <c r="P12" s="7">
        <v>370</v>
      </c>
      <c r="Q12" s="7">
        <v>360</v>
      </c>
      <c r="R12" s="7">
        <v>360</v>
      </c>
      <c r="S12" s="7">
        <v>340</v>
      </c>
      <c r="T12" s="7">
        <v>340</v>
      </c>
      <c r="U12" s="7">
        <v>340</v>
      </c>
      <c r="V12" s="7">
        <v>330</v>
      </c>
      <c r="W12" s="7">
        <v>320</v>
      </c>
      <c r="X12" s="7">
        <v>320</v>
      </c>
      <c r="Y12" s="7">
        <v>290</v>
      </c>
      <c r="Z12" s="7">
        <v>280</v>
      </c>
      <c r="AA12" s="7">
        <v>280</v>
      </c>
      <c r="AB12" s="7">
        <v>280</v>
      </c>
      <c r="AC12" s="7">
        <v>280</v>
      </c>
      <c r="AD12" s="25"/>
    </row>
    <row r="13" spans="1:30" s="13" customFormat="1" ht="12.75">
      <c r="A13" s="42"/>
      <c r="B13" s="33"/>
      <c r="C13" s="12" t="s">
        <v>74</v>
      </c>
      <c r="D13" s="12"/>
      <c r="E13" s="7" t="e">
        <f>E11/E10</f>
        <v>#DIV/0!</v>
      </c>
      <c r="F13" s="7">
        <f aca="true" t="shared" si="0" ref="F13:AC13">F11/F10</f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24"/>
    </row>
    <row r="14" spans="1:30" s="13" customFormat="1" ht="12.75">
      <c r="A14" s="43"/>
      <c r="B14" s="34"/>
      <c r="C14" s="12" t="s">
        <v>75</v>
      </c>
      <c r="D14" s="12"/>
      <c r="E14" s="7" t="e">
        <f>COS(ATAN(E13))</f>
        <v>#DIV/0!</v>
      </c>
      <c r="F14" s="7">
        <f aca="true" t="shared" si="1" ref="F14:AC14">COS(ATAN(F13))</f>
        <v>1</v>
      </c>
      <c r="G14" s="7">
        <f t="shared" si="1"/>
        <v>1</v>
      </c>
      <c r="H14" s="7">
        <f t="shared" si="1"/>
        <v>1</v>
      </c>
      <c r="I14" s="7">
        <f t="shared" si="1"/>
        <v>1</v>
      </c>
      <c r="J14" s="7">
        <f t="shared" si="1"/>
        <v>1</v>
      </c>
      <c r="K14" s="7">
        <f t="shared" si="1"/>
        <v>1</v>
      </c>
      <c r="L14" s="7">
        <f t="shared" si="1"/>
        <v>1</v>
      </c>
      <c r="M14" s="7">
        <f t="shared" si="1"/>
        <v>1</v>
      </c>
      <c r="N14" s="7">
        <f t="shared" si="1"/>
        <v>1</v>
      </c>
      <c r="O14" s="7">
        <f t="shared" si="1"/>
        <v>1</v>
      </c>
      <c r="P14" s="7">
        <f t="shared" si="1"/>
        <v>1</v>
      </c>
      <c r="Q14" s="7">
        <f t="shared" si="1"/>
        <v>1</v>
      </c>
      <c r="R14" s="7">
        <f t="shared" si="1"/>
        <v>1</v>
      </c>
      <c r="S14" s="7">
        <f t="shared" si="1"/>
        <v>1</v>
      </c>
      <c r="T14" s="7">
        <f t="shared" si="1"/>
        <v>1</v>
      </c>
      <c r="U14" s="7">
        <f t="shared" si="1"/>
        <v>1</v>
      </c>
      <c r="V14" s="7">
        <f t="shared" si="1"/>
        <v>1</v>
      </c>
      <c r="W14" s="7">
        <f t="shared" si="1"/>
        <v>1</v>
      </c>
      <c r="X14" s="7">
        <f t="shared" si="1"/>
        <v>1</v>
      </c>
      <c r="Y14" s="7">
        <f t="shared" si="1"/>
        <v>1</v>
      </c>
      <c r="Z14" s="7">
        <f t="shared" si="1"/>
        <v>1</v>
      </c>
      <c r="AA14" s="7">
        <f t="shared" si="1"/>
        <v>1</v>
      </c>
      <c r="AB14" s="7">
        <f t="shared" si="1"/>
        <v>1</v>
      </c>
      <c r="AC14" s="7">
        <f t="shared" si="1"/>
        <v>1</v>
      </c>
      <c r="AD14" s="24"/>
    </row>
    <row r="15" spans="1:30" ht="12.75">
      <c r="A15" s="41" t="s">
        <v>79</v>
      </c>
      <c r="B15" s="32" t="s">
        <v>73</v>
      </c>
      <c r="C15" s="4" t="s">
        <v>0</v>
      </c>
      <c r="D15" s="4" t="s">
        <v>4</v>
      </c>
      <c r="E15" s="7"/>
      <c r="F15" s="7">
        <v>0.0048</v>
      </c>
      <c r="G15" s="7">
        <v>0.0036</v>
      </c>
      <c r="H15" s="7">
        <v>0.0036</v>
      </c>
      <c r="I15" s="7">
        <v>0.0036</v>
      </c>
      <c r="J15" s="7">
        <v>0.0036</v>
      </c>
      <c r="K15" s="7">
        <v>0.0024</v>
      </c>
      <c r="L15" s="7">
        <v>0.0036</v>
      </c>
      <c r="M15" s="7">
        <v>0.0048</v>
      </c>
      <c r="N15" s="7">
        <v>0.0096</v>
      </c>
      <c r="O15" s="7">
        <v>0.0144</v>
      </c>
      <c r="P15" s="7">
        <v>0.0144</v>
      </c>
      <c r="Q15" s="7">
        <v>0.0156</v>
      </c>
      <c r="R15" s="7">
        <v>0.0132</v>
      </c>
      <c r="S15" s="7">
        <v>0.0048</v>
      </c>
      <c r="T15" s="7">
        <v>0.0156</v>
      </c>
      <c r="U15" s="7">
        <v>0.012</v>
      </c>
      <c r="V15" s="7">
        <v>0.0132</v>
      </c>
      <c r="W15" s="7">
        <v>0.0048</v>
      </c>
      <c r="X15" s="7">
        <v>0.006</v>
      </c>
      <c r="Y15" s="7">
        <v>0.0048</v>
      </c>
      <c r="Z15" s="7">
        <v>0.0048</v>
      </c>
      <c r="AA15" s="7">
        <v>0.0036</v>
      </c>
      <c r="AB15" s="7">
        <v>0.0048</v>
      </c>
      <c r="AC15" s="7">
        <v>0.0048</v>
      </c>
      <c r="AD15" s="26">
        <f>SUM(F15:AC15)</f>
        <v>0.17639999999999997</v>
      </c>
    </row>
    <row r="16" spans="1:30" ht="12.75">
      <c r="A16" s="42"/>
      <c r="B16" s="33"/>
      <c r="C16" s="4" t="s">
        <v>1</v>
      </c>
      <c r="D16" s="4" t="s">
        <v>5</v>
      </c>
      <c r="E16" s="7"/>
      <c r="F16" s="7">
        <v>0.054</v>
      </c>
      <c r="G16" s="7">
        <v>0.0396</v>
      </c>
      <c r="H16" s="7">
        <v>0.0492</v>
      </c>
      <c r="I16" s="7">
        <v>0.0408</v>
      </c>
      <c r="J16" s="7">
        <v>0.0432</v>
      </c>
      <c r="K16" s="7">
        <v>0.0372</v>
      </c>
      <c r="L16" s="7">
        <v>0.042</v>
      </c>
      <c r="M16" s="7">
        <v>0.0408</v>
      </c>
      <c r="N16" s="7">
        <v>0.0348</v>
      </c>
      <c r="O16" s="7">
        <v>0.0348</v>
      </c>
      <c r="P16" s="7">
        <v>0.036</v>
      </c>
      <c r="Q16" s="7">
        <v>0.0372</v>
      </c>
      <c r="R16" s="7">
        <v>0.0348</v>
      </c>
      <c r="S16" s="7">
        <v>0.0252</v>
      </c>
      <c r="T16" s="7">
        <v>0.0384</v>
      </c>
      <c r="U16" s="7">
        <v>0.0336</v>
      </c>
      <c r="V16" s="7">
        <v>0.0432</v>
      </c>
      <c r="W16" s="7">
        <v>0.0288</v>
      </c>
      <c r="X16" s="7">
        <v>0.0312</v>
      </c>
      <c r="Y16" s="7">
        <v>0.0336</v>
      </c>
      <c r="Z16" s="7">
        <v>0.0384</v>
      </c>
      <c r="AA16" s="7">
        <v>0.0384</v>
      </c>
      <c r="AB16" s="7">
        <v>0.0432</v>
      </c>
      <c r="AC16" s="7">
        <v>0.0372</v>
      </c>
      <c r="AD16" s="26">
        <f>SUM(F16:AC16)</f>
        <v>0.9156</v>
      </c>
    </row>
    <row r="17" spans="1:30" ht="12.75">
      <c r="A17" s="42"/>
      <c r="B17" s="33"/>
      <c r="C17" s="4" t="s">
        <v>35</v>
      </c>
      <c r="D17" s="4" t="s">
        <v>36</v>
      </c>
      <c r="E17" s="7">
        <v>5</v>
      </c>
      <c r="F17" s="7">
        <v>5</v>
      </c>
      <c r="G17" s="7">
        <v>5</v>
      </c>
      <c r="H17" s="7">
        <v>5</v>
      </c>
      <c r="I17" s="7">
        <v>5</v>
      </c>
      <c r="J17" s="7">
        <v>5</v>
      </c>
      <c r="K17" s="7">
        <v>5</v>
      </c>
      <c r="L17" s="7">
        <v>5</v>
      </c>
      <c r="M17" s="7">
        <v>5</v>
      </c>
      <c r="N17" s="7">
        <v>5</v>
      </c>
      <c r="O17" s="7">
        <v>5</v>
      </c>
      <c r="P17" s="7">
        <v>5</v>
      </c>
      <c r="Q17" s="7">
        <v>5</v>
      </c>
      <c r="R17" s="7">
        <v>5</v>
      </c>
      <c r="S17" s="7">
        <v>5</v>
      </c>
      <c r="T17" s="7">
        <v>5</v>
      </c>
      <c r="U17" s="7">
        <v>5</v>
      </c>
      <c r="V17" s="7">
        <v>5</v>
      </c>
      <c r="W17" s="7">
        <v>5</v>
      </c>
      <c r="X17" s="7">
        <v>5</v>
      </c>
      <c r="Y17" s="7">
        <v>5</v>
      </c>
      <c r="Z17" s="7">
        <v>5</v>
      </c>
      <c r="AA17" s="7">
        <v>5</v>
      </c>
      <c r="AB17" s="7">
        <v>5</v>
      </c>
      <c r="AC17" s="7">
        <v>5</v>
      </c>
      <c r="AD17" s="25"/>
    </row>
    <row r="18" spans="1:30" ht="12.75">
      <c r="A18" s="42"/>
      <c r="B18" s="33"/>
      <c r="C18" s="12" t="s">
        <v>74</v>
      </c>
      <c r="D18" s="4"/>
      <c r="E18" s="7" t="e">
        <f>E16/E15</f>
        <v>#DIV/0!</v>
      </c>
      <c r="F18" s="7">
        <f aca="true" t="shared" si="2" ref="F18:AC18">F16/F15</f>
        <v>11.25</v>
      </c>
      <c r="G18" s="7">
        <f t="shared" si="2"/>
        <v>11.000000000000002</v>
      </c>
      <c r="H18" s="7">
        <f t="shared" si="2"/>
        <v>13.666666666666668</v>
      </c>
      <c r="I18" s="7">
        <f t="shared" si="2"/>
        <v>11.333333333333334</v>
      </c>
      <c r="J18" s="7">
        <f t="shared" si="2"/>
        <v>12.000000000000002</v>
      </c>
      <c r="K18" s="7">
        <f t="shared" si="2"/>
        <v>15.5</v>
      </c>
      <c r="L18" s="7">
        <f t="shared" si="2"/>
        <v>11.666666666666668</v>
      </c>
      <c r="M18" s="7">
        <f t="shared" si="2"/>
        <v>8.500000000000002</v>
      </c>
      <c r="N18" s="7">
        <f t="shared" si="2"/>
        <v>3.625</v>
      </c>
      <c r="O18" s="7">
        <f t="shared" si="2"/>
        <v>2.4166666666666665</v>
      </c>
      <c r="P18" s="7">
        <f t="shared" si="2"/>
        <v>2.5</v>
      </c>
      <c r="Q18" s="7">
        <f t="shared" si="2"/>
        <v>2.3846153846153846</v>
      </c>
      <c r="R18" s="7">
        <f t="shared" si="2"/>
        <v>2.6363636363636362</v>
      </c>
      <c r="S18" s="7">
        <f t="shared" si="2"/>
        <v>5.250000000000001</v>
      </c>
      <c r="T18" s="7">
        <f t="shared" si="2"/>
        <v>2.4615384615384612</v>
      </c>
      <c r="U18" s="7">
        <f t="shared" si="2"/>
        <v>2.8</v>
      </c>
      <c r="V18" s="7">
        <f t="shared" si="2"/>
        <v>3.272727272727273</v>
      </c>
      <c r="W18" s="7">
        <f t="shared" si="2"/>
        <v>6</v>
      </c>
      <c r="X18" s="7">
        <f t="shared" si="2"/>
        <v>5.199999999999999</v>
      </c>
      <c r="Y18" s="7">
        <f t="shared" si="2"/>
        <v>7</v>
      </c>
      <c r="Z18" s="7">
        <f t="shared" si="2"/>
        <v>8</v>
      </c>
      <c r="AA18" s="7">
        <f t="shared" si="2"/>
        <v>10.666666666666666</v>
      </c>
      <c r="AB18" s="7">
        <f t="shared" si="2"/>
        <v>9.000000000000002</v>
      </c>
      <c r="AC18" s="7">
        <f t="shared" si="2"/>
        <v>7.75</v>
      </c>
      <c r="AD18" s="25"/>
    </row>
    <row r="19" spans="1:30" ht="12.75">
      <c r="A19" s="43"/>
      <c r="B19" s="34"/>
      <c r="C19" s="12" t="s">
        <v>75</v>
      </c>
      <c r="D19" s="4"/>
      <c r="E19" s="7" t="e">
        <f>COS(ATAN(E18))</f>
        <v>#DIV/0!</v>
      </c>
      <c r="F19" s="7">
        <f aca="true" t="shared" si="3" ref="F19:AC19">COS(ATAN(F18))</f>
        <v>0.0885397902837944</v>
      </c>
      <c r="G19" s="7">
        <f t="shared" si="3"/>
        <v>0.09053574604251861</v>
      </c>
      <c r="H19" s="7">
        <f t="shared" si="3"/>
        <v>0.07297563831157793</v>
      </c>
      <c r="I19" s="7">
        <f t="shared" si="3"/>
        <v>0.08789381029635712</v>
      </c>
      <c r="J19" s="7">
        <f t="shared" si="3"/>
        <v>0.08304547985374004</v>
      </c>
      <c r="K19" s="7">
        <f t="shared" si="3"/>
        <v>0.06438227799796493</v>
      </c>
      <c r="L19" s="7">
        <f t="shared" si="3"/>
        <v>0.0854011413464358</v>
      </c>
      <c r="M19" s="7">
        <f t="shared" si="3"/>
        <v>0.11684124756739714</v>
      </c>
      <c r="N19" s="7">
        <f t="shared" si="3"/>
        <v>0.26592899812581344</v>
      </c>
      <c r="O19" s="7">
        <f t="shared" si="3"/>
        <v>0.3823517927262996</v>
      </c>
      <c r="P19" s="7">
        <f t="shared" si="3"/>
        <v>0.3713906763541038</v>
      </c>
      <c r="Q19" s="7">
        <f t="shared" si="3"/>
        <v>0.3867266762506742</v>
      </c>
      <c r="R19" s="7">
        <f t="shared" si="3"/>
        <v>0.3546542341205386</v>
      </c>
      <c r="S19" s="7">
        <f t="shared" si="3"/>
        <v>0.18711210788999516</v>
      </c>
      <c r="T19" s="7">
        <f t="shared" si="3"/>
        <v>0.37637704695593804</v>
      </c>
      <c r="U19" s="7">
        <f t="shared" si="3"/>
        <v>0.33633639699815626</v>
      </c>
      <c r="V19" s="7">
        <f t="shared" si="3"/>
        <v>0.2922185355990202</v>
      </c>
      <c r="W19" s="7">
        <f t="shared" si="3"/>
        <v>0.1643989873053572</v>
      </c>
      <c r="X19" s="7">
        <f t="shared" si="3"/>
        <v>0.1888473936501244</v>
      </c>
      <c r="Y19" s="7">
        <f t="shared" si="3"/>
        <v>0.14142135623730945</v>
      </c>
      <c r="Z19" s="7">
        <f t="shared" si="3"/>
        <v>0.12403473458920855</v>
      </c>
      <c r="AA19" s="7">
        <f t="shared" si="3"/>
        <v>0.09334070869305834</v>
      </c>
      <c r="AB19" s="7">
        <f t="shared" si="3"/>
        <v>0.1104315260748466</v>
      </c>
      <c r="AC19" s="7">
        <f t="shared" si="3"/>
        <v>0.1279713376301967</v>
      </c>
      <c r="AD19" s="25"/>
    </row>
    <row r="20" spans="1:30" ht="12.75">
      <c r="A20" s="41" t="s">
        <v>80</v>
      </c>
      <c r="B20" s="32" t="s">
        <v>73</v>
      </c>
      <c r="C20" s="4" t="s">
        <v>0</v>
      </c>
      <c r="D20" s="4" t="s">
        <v>4</v>
      </c>
      <c r="E20" s="7"/>
      <c r="F20" s="7">
        <v>0.1632</v>
      </c>
      <c r="G20" s="7">
        <v>0.096</v>
      </c>
      <c r="H20" s="7">
        <v>0.0936</v>
      </c>
      <c r="I20" s="7">
        <v>0.0624</v>
      </c>
      <c r="J20" s="7">
        <v>0.1224</v>
      </c>
      <c r="K20" s="7">
        <v>0.1152</v>
      </c>
      <c r="L20" s="7">
        <v>0.096</v>
      </c>
      <c r="M20" s="7">
        <v>0.0624</v>
      </c>
      <c r="N20" s="7">
        <v>0.1536</v>
      </c>
      <c r="O20" s="7">
        <v>0.1512</v>
      </c>
      <c r="P20" s="7">
        <v>0.1608</v>
      </c>
      <c r="Q20" s="7">
        <v>0.192</v>
      </c>
      <c r="R20" s="7">
        <v>0.1152</v>
      </c>
      <c r="S20" s="7">
        <v>0.1944</v>
      </c>
      <c r="T20" s="7">
        <v>0.1488</v>
      </c>
      <c r="U20" s="7">
        <v>0.1896</v>
      </c>
      <c r="V20" s="7">
        <v>0.132</v>
      </c>
      <c r="W20" s="7">
        <v>0.1632</v>
      </c>
      <c r="X20" s="7">
        <v>0.1104</v>
      </c>
      <c r="Y20" s="7">
        <v>0.1224</v>
      </c>
      <c r="Z20" s="7">
        <v>0.1488</v>
      </c>
      <c r="AA20" s="7">
        <v>0.084</v>
      </c>
      <c r="AB20" s="7">
        <v>0.0792</v>
      </c>
      <c r="AC20" s="7">
        <v>0.0864</v>
      </c>
      <c r="AD20" s="25">
        <f>SUM(F20:AC20)</f>
        <v>3.0431999999999997</v>
      </c>
    </row>
    <row r="21" spans="1:30" ht="12.75">
      <c r="A21" s="42"/>
      <c r="B21" s="33"/>
      <c r="C21" s="4" t="s">
        <v>1</v>
      </c>
      <c r="D21" s="4" t="s">
        <v>5</v>
      </c>
      <c r="E21" s="7"/>
      <c r="F21" s="7">
        <v>0.072</v>
      </c>
      <c r="G21" s="7">
        <v>0.0504</v>
      </c>
      <c r="H21" s="7">
        <v>0.0528</v>
      </c>
      <c r="I21" s="7">
        <v>0.0384</v>
      </c>
      <c r="J21" s="7">
        <v>0.0552</v>
      </c>
      <c r="K21" s="7">
        <v>0.0528</v>
      </c>
      <c r="L21" s="7">
        <v>0.0456</v>
      </c>
      <c r="M21" s="7">
        <v>0.0384</v>
      </c>
      <c r="N21" s="7">
        <v>0.0792</v>
      </c>
      <c r="O21" s="7">
        <v>0.072</v>
      </c>
      <c r="P21" s="7">
        <v>0.084</v>
      </c>
      <c r="Q21" s="7">
        <v>0.0912</v>
      </c>
      <c r="R21" s="7">
        <v>0.0576</v>
      </c>
      <c r="S21" s="7">
        <v>0.0912</v>
      </c>
      <c r="T21" s="7">
        <v>0.072</v>
      </c>
      <c r="U21" s="7">
        <v>0.072</v>
      </c>
      <c r="V21" s="7">
        <v>0.06</v>
      </c>
      <c r="W21" s="7">
        <v>0.0696</v>
      </c>
      <c r="X21" s="7">
        <v>0.0528</v>
      </c>
      <c r="Y21" s="7">
        <v>0.0528</v>
      </c>
      <c r="Z21" s="7">
        <v>0.0624</v>
      </c>
      <c r="AA21" s="7">
        <v>0.0528</v>
      </c>
      <c r="AB21" s="7">
        <v>0.048</v>
      </c>
      <c r="AC21" s="7">
        <v>0.0336</v>
      </c>
      <c r="AD21" s="26">
        <f>SUM(F21:AC21)</f>
        <v>1.4567999999999999</v>
      </c>
    </row>
    <row r="22" spans="1:30" ht="12.75">
      <c r="A22" s="42"/>
      <c r="B22" s="33"/>
      <c r="C22" s="4" t="s">
        <v>35</v>
      </c>
      <c r="D22" s="4" t="s">
        <v>36</v>
      </c>
      <c r="E22" s="7">
        <v>10</v>
      </c>
      <c r="F22" s="7">
        <v>10</v>
      </c>
      <c r="G22" s="7">
        <v>10</v>
      </c>
      <c r="H22" s="7">
        <v>10</v>
      </c>
      <c r="I22" s="7">
        <v>10</v>
      </c>
      <c r="J22" s="7">
        <v>10</v>
      </c>
      <c r="K22" s="7">
        <v>10</v>
      </c>
      <c r="L22" s="7">
        <v>10</v>
      </c>
      <c r="M22" s="7">
        <v>10</v>
      </c>
      <c r="N22" s="7">
        <v>10</v>
      </c>
      <c r="O22" s="7">
        <v>10</v>
      </c>
      <c r="P22" s="7">
        <v>10</v>
      </c>
      <c r="Q22" s="7">
        <v>10</v>
      </c>
      <c r="R22" s="7">
        <v>10</v>
      </c>
      <c r="S22" s="7">
        <v>10</v>
      </c>
      <c r="T22" s="7">
        <v>10</v>
      </c>
      <c r="U22" s="7">
        <v>10</v>
      </c>
      <c r="V22" s="7">
        <v>10</v>
      </c>
      <c r="W22" s="7">
        <v>10</v>
      </c>
      <c r="X22" s="7">
        <v>10</v>
      </c>
      <c r="Y22" s="7">
        <v>10</v>
      </c>
      <c r="Z22" s="7">
        <v>10</v>
      </c>
      <c r="AA22" s="7">
        <v>10</v>
      </c>
      <c r="AB22" s="7">
        <v>10</v>
      </c>
      <c r="AC22" s="7">
        <v>10</v>
      </c>
      <c r="AD22" s="25"/>
    </row>
    <row r="23" spans="1:30" ht="12.75">
      <c r="A23" s="42"/>
      <c r="B23" s="33"/>
      <c r="C23" s="12" t="s">
        <v>74</v>
      </c>
      <c r="D23" s="4"/>
      <c r="E23" s="7" t="e">
        <f>E21/E20</f>
        <v>#DIV/0!</v>
      </c>
      <c r="F23" s="7">
        <f aca="true" t="shared" si="4" ref="F23:AC23">F21/F20</f>
        <v>0.4411764705882352</v>
      </c>
      <c r="G23" s="7">
        <f t="shared" si="4"/>
        <v>0.525</v>
      </c>
      <c r="H23" s="7">
        <f t="shared" si="4"/>
        <v>0.5641025641025641</v>
      </c>
      <c r="I23" s="7">
        <f t="shared" si="4"/>
        <v>0.6153846153846153</v>
      </c>
      <c r="J23" s="7">
        <f t="shared" si="4"/>
        <v>0.45098039215686275</v>
      </c>
      <c r="K23" s="7">
        <f t="shared" si="4"/>
        <v>0.45833333333333337</v>
      </c>
      <c r="L23" s="7">
        <f t="shared" si="4"/>
        <v>0.47500000000000003</v>
      </c>
      <c r="M23" s="7">
        <f t="shared" si="4"/>
        <v>0.6153846153846153</v>
      </c>
      <c r="N23" s="7">
        <f t="shared" si="4"/>
        <v>0.5156250000000001</v>
      </c>
      <c r="O23" s="7">
        <f t="shared" si="4"/>
        <v>0.47619047619047616</v>
      </c>
      <c r="P23" s="7">
        <f t="shared" si="4"/>
        <v>0.5223880597014926</v>
      </c>
      <c r="Q23" s="7">
        <f t="shared" si="4"/>
        <v>0.47500000000000003</v>
      </c>
      <c r="R23" s="7">
        <f t="shared" si="4"/>
        <v>0.5</v>
      </c>
      <c r="S23" s="7">
        <f t="shared" si="4"/>
        <v>0.46913580246913583</v>
      </c>
      <c r="T23" s="7">
        <f t="shared" si="4"/>
        <v>0.4838709677419355</v>
      </c>
      <c r="U23" s="7">
        <f t="shared" si="4"/>
        <v>0.37974683544303794</v>
      </c>
      <c r="V23" s="7">
        <f t="shared" si="4"/>
        <v>0.45454545454545453</v>
      </c>
      <c r="W23" s="7">
        <f t="shared" si="4"/>
        <v>0.42647058823529405</v>
      </c>
      <c r="X23" s="7">
        <f t="shared" si="4"/>
        <v>0.4782608695652174</v>
      </c>
      <c r="Y23" s="7">
        <f t="shared" si="4"/>
        <v>0.43137254901960786</v>
      </c>
      <c r="Z23" s="7">
        <f t="shared" si="4"/>
        <v>0.41935483870967744</v>
      </c>
      <c r="AA23" s="7">
        <f t="shared" si="4"/>
        <v>0.6285714285714286</v>
      </c>
      <c r="AB23" s="7">
        <f t="shared" si="4"/>
        <v>0.6060606060606061</v>
      </c>
      <c r="AC23" s="7">
        <f t="shared" si="4"/>
        <v>0.38888888888888884</v>
      </c>
      <c r="AD23" s="25"/>
    </row>
    <row r="24" spans="1:30" ht="12.75">
      <c r="A24" s="43"/>
      <c r="B24" s="34"/>
      <c r="C24" s="12" t="s">
        <v>75</v>
      </c>
      <c r="D24" s="4"/>
      <c r="E24" s="7" t="e">
        <f>COS(ATAN(E23))</f>
        <v>#DIV/0!</v>
      </c>
      <c r="F24" s="7">
        <f aca="true" t="shared" si="5" ref="F24:AC24">COS(ATAN(F23))</f>
        <v>0.9149178015729321</v>
      </c>
      <c r="G24" s="7">
        <f t="shared" si="5"/>
        <v>0.8853979028379435</v>
      </c>
      <c r="H24" s="7">
        <f t="shared" si="5"/>
        <v>0.870978467742929</v>
      </c>
      <c r="I24" s="7">
        <f t="shared" si="5"/>
        <v>0.851658316704544</v>
      </c>
      <c r="J24" s="7">
        <f t="shared" si="5"/>
        <v>0.911586756889032</v>
      </c>
      <c r="K24" s="7">
        <f t="shared" si="5"/>
        <v>0.9090648228942843</v>
      </c>
      <c r="L24" s="7">
        <f t="shared" si="5"/>
        <v>0.9032775043542898</v>
      </c>
      <c r="M24" s="7">
        <f t="shared" si="5"/>
        <v>0.851658316704544</v>
      </c>
      <c r="N24" s="7">
        <f t="shared" si="5"/>
        <v>0.8888031674084939</v>
      </c>
      <c r="O24" s="7">
        <f t="shared" si="5"/>
        <v>0.9028605188239304</v>
      </c>
      <c r="P24" s="7">
        <f t="shared" si="5"/>
        <v>0.8863488482048338</v>
      </c>
      <c r="Q24" s="7">
        <f t="shared" si="5"/>
        <v>0.9032775043542898</v>
      </c>
      <c r="R24" s="7">
        <f t="shared" si="5"/>
        <v>0.8944271909999159</v>
      </c>
      <c r="S24" s="7">
        <f t="shared" si="5"/>
        <v>0.905324661122311</v>
      </c>
      <c r="T24" s="7">
        <f t="shared" si="5"/>
        <v>0.9001592514155135</v>
      </c>
      <c r="U24" s="7">
        <f t="shared" si="5"/>
        <v>0.9348621457092938</v>
      </c>
      <c r="V24" s="7">
        <f t="shared" si="5"/>
        <v>0.9103664774626048</v>
      </c>
      <c r="W24" s="7">
        <f t="shared" si="5"/>
        <v>0.9198432580587615</v>
      </c>
      <c r="X24" s="7">
        <f t="shared" si="5"/>
        <v>0.9021342216356465</v>
      </c>
      <c r="Y24" s="7">
        <f t="shared" si="5"/>
        <v>0.9182112128712345</v>
      </c>
      <c r="Z24" s="7">
        <f t="shared" si="5"/>
        <v>0.9221943818285309</v>
      </c>
      <c r="AA24" s="7">
        <f t="shared" si="5"/>
        <v>0.8466365492110047</v>
      </c>
      <c r="AB24" s="7">
        <f t="shared" si="5"/>
        <v>0.855197831554018</v>
      </c>
      <c r="AC24" s="7">
        <f t="shared" si="5"/>
        <v>0.932004671541296</v>
      </c>
      <c r="AD24" s="25"/>
    </row>
    <row r="25" spans="1:30" ht="12.75">
      <c r="A25" s="41" t="s">
        <v>100</v>
      </c>
      <c r="B25" s="32" t="s">
        <v>73</v>
      </c>
      <c r="C25" s="4" t="s">
        <v>0</v>
      </c>
      <c r="D25" s="4" t="s">
        <v>4</v>
      </c>
      <c r="E25" s="7"/>
      <c r="F25" s="31">
        <v>0.0162</v>
      </c>
      <c r="G25" s="31">
        <v>0.0108</v>
      </c>
      <c r="H25" s="31">
        <v>0.0126</v>
      </c>
      <c r="I25" s="31">
        <v>0.0126</v>
      </c>
      <c r="J25" s="31">
        <v>0.0108</v>
      </c>
      <c r="K25" s="31">
        <v>0.009</v>
      </c>
      <c r="L25" s="31">
        <v>0.009</v>
      </c>
      <c r="M25" s="31">
        <v>0.0162</v>
      </c>
      <c r="N25" s="31">
        <v>0.0306</v>
      </c>
      <c r="O25" s="31">
        <v>0.0288</v>
      </c>
      <c r="P25" s="31">
        <v>0.0252</v>
      </c>
      <c r="Q25" s="31">
        <v>0.0234</v>
      </c>
      <c r="R25" s="31">
        <v>0.0234</v>
      </c>
      <c r="S25" s="31">
        <v>0.0198</v>
      </c>
      <c r="T25" s="31">
        <v>0.018</v>
      </c>
      <c r="U25" s="31">
        <v>0.0162</v>
      </c>
      <c r="V25" s="31">
        <v>0.0198</v>
      </c>
      <c r="W25" s="31">
        <v>0.0126</v>
      </c>
      <c r="X25" s="31">
        <v>0.0108</v>
      </c>
      <c r="Y25" s="31">
        <v>0.009</v>
      </c>
      <c r="Z25" s="31">
        <v>0.0108</v>
      </c>
      <c r="AA25" s="31">
        <v>0.0108</v>
      </c>
      <c r="AB25" s="31">
        <v>0.0126</v>
      </c>
      <c r="AC25" s="31">
        <v>0.0108</v>
      </c>
      <c r="AD25" s="25">
        <f>SUM(F25:AC25)</f>
        <v>0.37979999999999986</v>
      </c>
    </row>
    <row r="26" spans="1:30" ht="12.75">
      <c r="A26" s="42"/>
      <c r="B26" s="33"/>
      <c r="C26" s="4" t="s">
        <v>1</v>
      </c>
      <c r="D26" s="4" t="s">
        <v>5</v>
      </c>
      <c r="E26" s="7"/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25">
        <f>SUM(F26:AC26)</f>
        <v>0</v>
      </c>
    </row>
    <row r="27" spans="1:30" ht="12.75">
      <c r="A27" s="42"/>
      <c r="B27" s="33"/>
      <c r="C27" s="4" t="s">
        <v>35</v>
      </c>
      <c r="D27" s="4" t="s">
        <v>36</v>
      </c>
      <c r="E27" s="7">
        <v>5</v>
      </c>
      <c r="F27" s="7">
        <v>5</v>
      </c>
      <c r="G27" s="7">
        <v>5</v>
      </c>
      <c r="H27" s="7">
        <v>5</v>
      </c>
      <c r="I27" s="7">
        <v>5</v>
      </c>
      <c r="J27" s="7">
        <v>5</v>
      </c>
      <c r="K27" s="7">
        <v>5</v>
      </c>
      <c r="L27" s="7">
        <v>5</v>
      </c>
      <c r="M27" s="7">
        <v>5</v>
      </c>
      <c r="N27" s="7">
        <v>5</v>
      </c>
      <c r="O27" s="7">
        <v>5</v>
      </c>
      <c r="P27" s="7">
        <v>5</v>
      </c>
      <c r="Q27" s="7">
        <v>5</v>
      </c>
      <c r="R27" s="7">
        <v>5</v>
      </c>
      <c r="S27" s="7">
        <v>5</v>
      </c>
      <c r="T27" s="7">
        <v>5</v>
      </c>
      <c r="U27" s="7">
        <v>5</v>
      </c>
      <c r="V27" s="7">
        <v>5</v>
      </c>
      <c r="W27" s="7">
        <v>5</v>
      </c>
      <c r="X27" s="7">
        <v>5</v>
      </c>
      <c r="Y27" s="7">
        <v>5</v>
      </c>
      <c r="Z27" s="7">
        <v>5</v>
      </c>
      <c r="AA27" s="7">
        <v>5</v>
      </c>
      <c r="AB27" s="7">
        <v>5</v>
      </c>
      <c r="AC27" s="7">
        <v>5</v>
      </c>
      <c r="AD27" s="25"/>
    </row>
    <row r="28" spans="1:30" s="13" customFormat="1" ht="12.75">
      <c r="A28" s="42"/>
      <c r="B28" s="33"/>
      <c r="C28" s="12" t="s">
        <v>74</v>
      </c>
      <c r="D28" s="12"/>
      <c r="E28" s="7" t="e">
        <f>E26/E25</f>
        <v>#DIV/0!</v>
      </c>
      <c r="F28" s="7">
        <f aca="true" t="shared" si="6" ref="F28:AC28">F26/F25</f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  <c r="K28" s="7">
        <f t="shared" si="6"/>
        <v>0</v>
      </c>
      <c r="L28" s="7">
        <f t="shared" si="6"/>
        <v>0</v>
      </c>
      <c r="M28" s="7">
        <f t="shared" si="6"/>
        <v>0</v>
      </c>
      <c r="N28" s="7">
        <f t="shared" si="6"/>
        <v>0</v>
      </c>
      <c r="O28" s="7">
        <f t="shared" si="6"/>
        <v>0</v>
      </c>
      <c r="P28" s="7">
        <f t="shared" si="6"/>
        <v>0</v>
      </c>
      <c r="Q28" s="7">
        <f t="shared" si="6"/>
        <v>0</v>
      </c>
      <c r="R28" s="7">
        <f t="shared" si="6"/>
        <v>0</v>
      </c>
      <c r="S28" s="7">
        <f t="shared" si="6"/>
        <v>0</v>
      </c>
      <c r="T28" s="7">
        <f t="shared" si="6"/>
        <v>0</v>
      </c>
      <c r="U28" s="7">
        <f t="shared" si="6"/>
        <v>0</v>
      </c>
      <c r="V28" s="7">
        <f t="shared" si="6"/>
        <v>0</v>
      </c>
      <c r="W28" s="7">
        <f t="shared" si="6"/>
        <v>0</v>
      </c>
      <c r="X28" s="7">
        <f t="shared" si="6"/>
        <v>0</v>
      </c>
      <c r="Y28" s="7">
        <f t="shared" si="6"/>
        <v>0</v>
      </c>
      <c r="Z28" s="7">
        <f t="shared" si="6"/>
        <v>0</v>
      </c>
      <c r="AA28" s="7">
        <f t="shared" si="6"/>
        <v>0</v>
      </c>
      <c r="AB28" s="7">
        <f t="shared" si="6"/>
        <v>0</v>
      </c>
      <c r="AC28" s="7">
        <f t="shared" si="6"/>
        <v>0</v>
      </c>
      <c r="AD28" s="24"/>
    </row>
    <row r="29" spans="1:30" s="13" customFormat="1" ht="12.75">
      <c r="A29" s="43"/>
      <c r="B29" s="34"/>
      <c r="C29" s="12" t="s">
        <v>75</v>
      </c>
      <c r="D29" s="12"/>
      <c r="E29" s="7" t="e">
        <f>COS(ATAN(E28))</f>
        <v>#DIV/0!</v>
      </c>
      <c r="F29" s="7">
        <f aca="true" t="shared" si="7" ref="F29:AC29">COS(ATAN(F28))</f>
        <v>1</v>
      </c>
      <c r="G29" s="7">
        <f t="shared" si="7"/>
        <v>1</v>
      </c>
      <c r="H29" s="7">
        <f t="shared" si="7"/>
        <v>1</v>
      </c>
      <c r="I29" s="7">
        <f t="shared" si="7"/>
        <v>1</v>
      </c>
      <c r="J29" s="7">
        <f t="shared" si="7"/>
        <v>1</v>
      </c>
      <c r="K29" s="7">
        <f t="shared" si="7"/>
        <v>1</v>
      </c>
      <c r="L29" s="7">
        <f t="shared" si="7"/>
        <v>1</v>
      </c>
      <c r="M29" s="7">
        <f t="shared" si="7"/>
        <v>1</v>
      </c>
      <c r="N29" s="7">
        <f t="shared" si="7"/>
        <v>1</v>
      </c>
      <c r="O29" s="7">
        <f t="shared" si="7"/>
        <v>1</v>
      </c>
      <c r="P29" s="7">
        <f t="shared" si="7"/>
        <v>1</v>
      </c>
      <c r="Q29" s="7">
        <f t="shared" si="7"/>
        <v>1</v>
      </c>
      <c r="R29" s="7">
        <f t="shared" si="7"/>
        <v>1</v>
      </c>
      <c r="S29" s="7">
        <f t="shared" si="7"/>
        <v>1</v>
      </c>
      <c r="T29" s="7">
        <f t="shared" si="7"/>
        <v>1</v>
      </c>
      <c r="U29" s="7">
        <f t="shared" si="7"/>
        <v>1</v>
      </c>
      <c r="V29" s="7">
        <f t="shared" si="7"/>
        <v>1</v>
      </c>
      <c r="W29" s="7">
        <f t="shared" si="7"/>
        <v>1</v>
      </c>
      <c r="X29" s="7">
        <f t="shared" si="7"/>
        <v>1</v>
      </c>
      <c r="Y29" s="7">
        <f t="shared" si="7"/>
        <v>1</v>
      </c>
      <c r="Z29" s="7">
        <f t="shared" si="7"/>
        <v>1</v>
      </c>
      <c r="AA29" s="7">
        <f t="shared" si="7"/>
        <v>1</v>
      </c>
      <c r="AB29" s="7">
        <f t="shared" si="7"/>
        <v>1</v>
      </c>
      <c r="AC29" s="7">
        <f t="shared" si="7"/>
        <v>1</v>
      </c>
      <c r="AD29" s="24"/>
    </row>
    <row r="30" spans="1:30" ht="12.75">
      <c r="A30" s="41" t="s">
        <v>81</v>
      </c>
      <c r="B30" s="32" t="s">
        <v>73</v>
      </c>
      <c r="C30" s="4" t="s">
        <v>0</v>
      </c>
      <c r="D30" s="4" t="s">
        <v>4</v>
      </c>
      <c r="E30" s="7"/>
      <c r="F30" s="31">
        <v>0.6048</v>
      </c>
      <c r="G30" s="31">
        <v>0.4368</v>
      </c>
      <c r="H30" s="31">
        <v>0.4368</v>
      </c>
      <c r="I30" s="31">
        <v>0.4944</v>
      </c>
      <c r="J30" s="31">
        <v>0.4656</v>
      </c>
      <c r="K30" s="31">
        <v>0.5208</v>
      </c>
      <c r="L30" s="31">
        <v>0.54</v>
      </c>
      <c r="M30" s="31">
        <v>0.5808</v>
      </c>
      <c r="N30" s="31">
        <v>0.612</v>
      </c>
      <c r="O30" s="31">
        <v>0.624</v>
      </c>
      <c r="P30" s="31">
        <v>0.6672</v>
      </c>
      <c r="Q30" s="31">
        <v>0.672</v>
      </c>
      <c r="R30" s="31">
        <v>0.7032</v>
      </c>
      <c r="S30" s="31">
        <v>0.6624</v>
      </c>
      <c r="T30" s="31">
        <v>0.6624</v>
      </c>
      <c r="U30" s="31">
        <v>0.7056</v>
      </c>
      <c r="V30" s="31">
        <v>0.708</v>
      </c>
      <c r="W30" s="31">
        <v>0.708</v>
      </c>
      <c r="X30" s="31">
        <v>0.6624</v>
      </c>
      <c r="Y30" s="31">
        <v>0.6504</v>
      </c>
      <c r="Z30" s="31">
        <v>0.6312</v>
      </c>
      <c r="AA30" s="31">
        <v>0.5952</v>
      </c>
      <c r="AB30" s="31">
        <v>0.6432</v>
      </c>
      <c r="AC30" s="31">
        <v>0.4896</v>
      </c>
      <c r="AD30" s="25">
        <f>SUM(F30:AC30)</f>
        <v>14.476799999999999</v>
      </c>
    </row>
    <row r="31" spans="1:30" ht="12.75">
      <c r="A31" s="42"/>
      <c r="B31" s="33"/>
      <c r="C31" s="4" t="s">
        <v>1</v>
      </c>
      <c r="D31" s="4" t="s">
        <v>5</v>
      </c>
      <c r="E31" s="7"/>
      <c r="F31" s="31">
        <v>0.4584</v>
      </c>
      <c r="G31" s="31">
        <v>0.36</v>
      </c>
      <c r="H31" s="31">
        <v>0.4464</v>
      </c>
      <c r="I31" s="31">
        <v>0.4008</v>
      </c>
      <c r="J31" s="31">
        <v>0.3744</v>
      </c>
      <c r="K31" s="31">
        <v>0.3336</v>
      </c>
      <c r="L31" s="31">
        <v>0.4104</v>
      </c>
      <c r="M31" s="31">
        <v>0.444</v>
      </c>
      <c r="N31" s="31">
        <v>0.3576</v>
      </c>
      <c r="O31" s="31">
        <v>0.4128</v>
      </c>
      <c r="P31" s="31">
        <v>0.4416</v>
      </c>
      <c r="Q31" s="31">
        <v>0.4296</v>
      </c>
      <c r="R31" s="31">
        <v>0.4752</v>
      </c>
      <c r="S31" s="31">
        <v>0.4224</v>
      </c>
      <c r="T31" s="31">
        <v>0.4512</v>
      </c>
      <c r="U31" s="31">
        <v>0.456</v>
      </c>
      <c r="V31" s="31">
        <v>0.5496</v>
      </c>
      <c r="W31" s="31">
        <v>0.4416</v>
      </c>
      <c r="X31" s="31">
        <v>0.4344</v>
      </c>
      <c r="Y31" s="31">
        <v>0.4344</v>
      </c>
      <c r="Z31" s="31">
        <v>0.456</v>
      </c>
      <c r="AA31" s="31">
        <v>0.4248</v>
      </c>
      <c r="AB31" s="31">
        <v>0.4752</v>
      </c>
      <c r="AC31" s="31">
        <v>0.3288</v>
      </c>
      <c r="AD31" s="25">
        <f>SUM(F31:AC31)</f>
        <v>10.219199999999997</v>
      </c>
    </row>
    <row r="32" spans="1:30" ht="12.75">
      <c r="A32" s="42"/>
      <c r="B32" s="33"/>
      <c r="C32" s="4" t="s">
        <v>35</v>
      </c>
      <c r="D32" s="4" t="s">
        <v>36</v>
      </c>
      <c r="E32" s="7">
        <v>60</v>
      </c>
      <c r="F32" s="7">
        <v>55</v>
      </c>
      <c r="G32" s="7">
        <v>55</v>
      </c>
      <c r="H32" s="7">
        <v>50</v>
      </c>
      <c r="I32" s="7">
        <v>50</v>
      </c>
      <c r="J32" s="7">
        <v>55</v>
      </c>
      <c r="K32" s="7">
        <v>65</v>
      </c>
      <c r="L32" s="7">
        <v>55</v>
      </c>
      <c r="M32" s="21">
        <v>60</v>
      </c>
      <c r="N32" s="7">
        <v>70</v>
      </c>
      <c r="O32" s="7">
        <v>70</v>
      </c>
      <c r="P32" s="7">
        <v>70</v>
      </c>
      <c r="Q32" s="7">
        <v>80</v>
      </c>
      <c r="R32" s="7">
        <v>70</v>
      </c>
      <c r="S32" s="7">
        <v>70</v>
      </c>
      <c r="T32" s="7">
        <v>80</v>
      </c>
      <c r="U32" s="7">
        <v>80</v>
      </c>
      <c r="V32" s="7">
        <v>80</v>
      </c>
      <c r="W32" s="7">
        <v>70</v>
      </c>
      <c r="X32" s="7">
        <v>75</v>
      </c>
      <c r="Y32" s="7">
        <v>70</v>
      </c>
      <c r="Z32" s="7">
        <v>70</v>
      </c>
      <c r="AA32" s="7">
        <v>80</v>
      </c>
      <c r="AB32" s="7">
        <v>70</v>
      </c>
      <c r="AC32" s="7">
        <v>60</v>
      </c>
      <c r="AD32" s="25"/>
    </row>
    <row r="33" spans="1:30" s="13" customFormat="1" ht="12.75">
      <c r="A33" s="42"/>
      <c r="B33" s="33"/>
      <c r="C33" s="12" t="s">
        <v>74</v>
      </c>
      <c r="D33" s="12"/>
      <c r="E33" s="7" t="e">
        <f>E31/E30</f>
        <v>#DIV/0!</v>
      </c>
      <c r="F33" s="7">
        <f aca="true" t="shared" si="8" ref="F33:AC33">F31/F30</f>
        <v>0.7579365079365079</v>
      </c>
      <c r="G33" s="7">
        <f t="shared" si="8"/>
        <v>0.8241758241758241</v>
      </c>
      <c r="H33" s="7">
        <f t="shared" si="8"/>
        <v>1.021978021978022</v>
      </c>
      <c r="I33" s="7">
        <f t="shared" si="8"/>
        <v>0.8106796116504854</v>
      </c>
      <c r="J33" s="7">
        <f t="shared" si="8"/>
        <v>0.8041237113402062</v>
      </c>
      <c r="K33" s="7">
        <f t="shared" si="8"/>
        <v>0.6405529953917051</v>
      </c>
      <c r="L33" s="7">
        <f t="shared" si="8"/>
        <v>0.7599999999999999</v>
      </c>
      <c r="M33" s="7">
        <f t="shared" si="8"/>
        <v>0.7644628099173554</v>
      </c>
      <c r="N33" s="7">
        <f t="shared" si="8"/>
        <v>0.584313725490196</v>
      </c>
      <c r="O33" s="7">
        <f t="shared" si="8"/>
        <v>0.6615384615384615</v>
      </c>
      <c r="P33" s="7">
        <f t="shared" si="8"/>
        <v>0.6618705035971223</v>
      </c>
      <c r="Q33" s="7">
        <f t="shared" si="8"/>
        <v>0.6392857142857142</v>
      </c>
      <c r="R33" s="7">
        <f t="shared" si="8"/>
        <v>0.6757679180887372</v>
      </c>
      <c r="S33" s="7">
        <f t="shared" si="8"/>
        <v>0.6376811594202899</v>
      </c>
      <c r="T33" s="7">
        <f t="shared" si="8"/>
        <v>0.6811594202898551</v>
      </c>
      <c r="U33" s="7">
        <f t="shared" si="8"/>
        <v>0.6462585034013606</v>
      </c>
      <c r="V33" s="7">
        <f t="shared" si="8"/>
        <v>0.7762711864406779</v>
      </c>
      <c r="W33" s="7">
        <f t="shared" si="8"/>
        <v>0.6237288135593221</v>
      </c>
      <c r="X33" s="7">
        <f t="shared" si="8"/>
        <v>0.6557971014492754</v>
      </c>
      <c r="Y33" s="7">
        <f t="shared" si="8"/>
        <v>0.6678966789667897</v>
      </c>
      <c r="Z33" s="7">
        <f t="shared" si="8"/>
        <v>0.7224334600760457</v>
      </c>
      <c r="AA33" s="7">
        <f t="shared" si="8"/>
        <v>0.7137096774193549</v>
      </c>
      <c r="AB33" s="7">
        <f t="shared" si="8"/>
        <v>0.7388059701492538</v>
      </c>
      <c r="AC33" s="7">
        <f t="shared" si="8"/>
        <v>0.6715686274509803</v>
      </c>
      <c r="AD33" s="24"/>
    </row>
    <row r="34" spans="1:30" s="13" customFormat="1" ht="12.75">
      <c r="A34" s="43"/>
      <c r="B34" s="34"/>
      <c r="C34" s="12" t="s">
        <v>75</v>
      </c>
      <c r="D34" s="12"/>
      <c r="E34" s="7" t="e">
        <f>COS(ATAN(E33))</f>
        <v>#DIV/0!</v>
      </c>
      <c r="F34" s="7">
        <f aca="true" t="shared" si="9" ref="F34:AC34">COS(ATAN(F33))</f>
        <v>0.7969537441348422</v>
      </c>
      <c r="G34" s="7">
        <f t="shared" si="9"/>
        <v>0.7716853931737218</v>
      </c>
      <c r="H34" s="7">
        <f t="shared" si="9"/>
        <v>0.6993795241800347</v>
      </c>
      <c r="I34" s="7">
        <f t="shared" si="9"/>
        <v>0.7768056039451917</v>
      </c>
      <c r="J34" s="7">
        <f t="shared" si="9"/>
        <v>0.7792987395907025</v>
      </c>
      <c r="K34" s="7">
        <f t="shared" si="9"/>
        <v>0.8420599146524422</v>
      </c>
      <c r="L34" s="7">
        <f t="shared" si="9"/>
        <v>0.7961621941231025</v>
      </c>
      <c r="M34" s="7">
        <f t="shared" si="9"/>
        <v>0.794451005116185</v>
      </c>
      <c r="N34" s="7">
        <f t="shared" si="9"/>
        <v>0.8634102535601557</v>
      </c>
      <c r="O34" s="7">
        <f t="shared" si="9"/>
        <v>0.8340190351965205</v>
      </c>
      <c r="P34" s="7">
        <f t="shared" si="9"/>
        <v>0.8338916011373203</v>
      </c>
      <c r="Q34" s="7">
        <f t="shared" si="9"/>
        <v>0.842544535371647</v>
      </c>
      <c r="R34" s="7">
        <f t="shared" si="9"/>
        <v>0.8285535128212239</v>
      </c>
      <c r="S34" s="7">
        <f t="shared" si="9"/>
        <v>0.8431579538999365</v>
      </c>
      <c r="T34" s="7">
        <f t="shared" si="9"/>
        <v>0.8264806720615118</v>
      </c>
      <c r="U34" s="7">
        <f t="shared" si="9"/>
        <v>0.8398765986265755</v>
      </c>
      <c r="V34" s="7">
        <f t="shared" si="9"/>
        <v>0.7899286096552374</v>
      </c>
      <c r="W34" s="7">
        <f t="shared" si="9"/>
        <v>0.8484827042317258</v>
      </c>
      <c r="X34" s="7">
        <f t="shared" si="9"/>
        <v>0.836221590582058</v>
      </c>
      <c r="Y34" s="7">
        <f t="shared" si="9"/>
        <v>0.8315779079045664</v>
      </c>
      <c r="Z34" s="7">
        <f t="shared" si="9"/>
        <v>0.8105979476094711</v>
      </c>
      <c r="AA34" s="7">
        <f t="shared" si="9"/>
        <v>0.8139551739606584</v>
      </c>
      <c r="AB34" s="7">
        <f t="shared" si="9"/>
        <v>0.8043008647956752</v>
      </c>
      <c r="AC34" s="7">
        <f t="shared" si="9"/>
        <v>0.8301673180375947</v>
      </c>
      <c r="AD34" s="24"/>
    </row>
    <row r="35" spans="1:30" ht="12.75">
      <c r="A35" s="41" t="s">
        <v>82</v>
      </c>
      <c r="B35" s="32" t="s">
        <v>73</v>
      </c>
      <c r="C35" s="4" t="s">
        <v>0</v>
      </c>
      <c r="D35" s="4" t="s">
        <v>4</v>
      </c>
      <c r="E35" s="7"/>
      <c r="F35" s="31">
        <v>0.0168</v>
      </c>
      <c r="G35" s="31">
        <v>0.0144</v>
      </c>
      <c r="H35" s="31">
        <v>0.0144</v>
      </c>
      <c r="I35" s="31">
        <v>0.0144</v>
      </c>
      <c r="J35" s="31">
        <v>0.0096</v>
      </c>
      <c r="K35" s="31">
        <v>0.0072</v>
      </c>
      <c r="L35" s="31">
        <v>0.0072</v>
      </c>
      <c r="M35" s="31">
        <v>0.0096</v>
      </c>
      <c r="N35" s="31">
        <v>0.024</v>
      </c>
      <c r="O35" s="31">
        <v>0.0384</v>
      </c>
      <c r="P35" s="31">
        <v>0.06</v>
      </c>
      <c r="Q35" s="31">
        <v>0.0312</v>
      </c>
      <c r="R35" s="31">
        <v>0.0528</v>
      </c>
      <c r="S35" s="31">
        <v>0.0624</v>
      </c>
      <c r="T35" s="31">
        <v>0.0384</v>
      </c>
      <c r="U35" s="31">
        <v>0.0384</v>
      </c>
      <c r="V35" s="31">
        <v>0.0336</v>
      </c>
      <c r="W35" s="31">
        <v>0.0168</v>
      </c>
      <c r="X35" s="31">
        <v>0.0192</v>
      </c>
      <c r="Y35" s="31">
        <v>0.0168</v>
      </c>
      <c r="Z35" s="31">
        <v>0.0192</v>
      </c>
      <c r="AA35" s="31">
        <v>0.0216</v>
      </c>
      <c r="AB35" s="31">
        <v>0.0144</v>
      </c>
      <c r="AC35" s="31">
        <v>0.012</v>
      </c>
      <c r="AD35" s="25">
        <f>SUM(F35:AC35)</f>
        <v>0.5928</v>
      </c>
    </row>
    <row r="36" spans="1:30" ht="12.75">
      <c r="A36" s="42"/>
      <c r="B36" s="33"/>
      <c r="C36" s="4" t="s">
        <v>1</v>
      </c>
      <c r="D36" s="4" t="s">
        <v>5</v>
      </c>
      <c r="E36" s="7"/>
      <c r="F36" s="31">
        <v>0.012</v>
      </c>
      <c r="G36" s="31">
        <v>0.0096</v>
      </c>
      <c r="H36" s="31">
        <v>0.012</v>
      </c>
      <c r="I36" s="31">
        <v>0.0096</v>
      </c>
      <c r="J36" s="31">
        <v>0.0072</v>
      </c>
      <c r="K36" s="31">
        <v>0.0072</v>
      </c>
      <c r="L36" s="31">
        <v>0.0072</v>
      </c>
      <c r="M36" s="31">
        <v>0.0072</v>
      </c>
      <c r="N36" s="31">
        <v>0.0144</v>
      </c>
      <c r="O36" s="31">
        <v>0.0264</v>
      </c>
      <c r="P36" s="31">
        <v>0.0336</v>
      </c>
      <c r="Q36" s="31">
        <v>0.0192</v>
      </c>
      <c r="R36" s="31">
        <v>0.0264</v>
      </c>
      <c r="S36" s="31">
        <v>0.0336</v>
      </c>
      <c r="T36" s="31">
        <v>0.0192</v>
      </c>
      <c r="U36" s="31">
        <v>0.0216</v>
      </c>
      <c r="V36" s="31">
        <v>0.012</v>
      </c>
      <c r="W36" s="31">
        <v>0.012</v>
      </c>
      <c r="X36" s="31">
        <v>0.0144</v>
      </c>
      <c r="Y36" s="31">
        <v>0.0096</v>
      </c>
      <c r="Z36" s="31">
        <v>0.012</v>
      </c>
      <c r="AA36" s="31">
        <v>0.012</v>
      </c>
      <c r="AB36" s="31">
        <v>0.012</v>
      </c>
      <c r="AC36" s="31">
        <v>0.0072</v>
      </c>
      <c r="AD36" s="25">
        <f>SUM(F36:AC36)</f>
        <v>0.35760000000000003</v>
      </c>
    </row>
    <row r="37" spans="1:30" ht="12.75">
      <c r="A37" s="42"/>
      <c r="B37" s="33"/>
      <c r="C37" s="4" t="s">
        <v>35</v>
      </c>
      <c r="D37" s="4" t="s">
        <v>36</v>
      </c>
      <c r="E37" s="7">
        <v>5</v>
      </c>
      <c r="F37" s="7">
        <v>5</v>
      </c>
      <c r="G37" s="7">
        <v>5</v>
      </c>
      <c r="H37" s="7">
        <v>5</v>
      </c>
      <c r="I37" s="7">
        <v>5</v>
      </c>
      <c r="J37" s="7">
        <v>5</v>
      </c>
      <c r="K37" s="7">
        <v>5</v>
      </c>
      <c r="L37" s="7">
        <v>5</v>
      </c>
      <c r="M37" s="7">
        <v>5</v>
      </c>
      <c r="N37" s="7">
        <v>5</v>
      </c>
      <c r="O37" s="7">
        <v>5</v>
      </c>
      <c r="P37" s="7">
        <v>5</v>
      </c>
      <c r="Q37" s="7">
        <v>5</v>
      </c>
      <c r="R37" s="7">
        <v>5</v>
      </c>
      <c r="S37" s="7">
        <v>5</v>
      </c>
      <c r="T37" s="7">
        <v>5</v>
      </c>
      <c r="U37" s="7">
        <v>5</v>
      </c>
      <c r="V37" s="7">
        <v>5</v>
      </c>
      <c r="W37" s="7">
        <v>5</v>
      </c>
      <c r="X37" s="7">
        <v>5</v>
      </c>
      <c r="Y37" s="7">
        <v>5</v>
      </c>
      <c r="Z37" s="7">
        <v>5</v>
      </c>
      <c r="AA37" s="7">
        <v>5</v>
      </c>
      <c r="AB37" s="7">
        <v>5</v>
      </c>
      <c r="AC37" s="7">
        <v>5</v>
      </c>
      <c r="AD37" s="25"/>
    </row>
    <row r="38" spans="1:30" s="13" customFormat="1" ht="12.75">
      <c r="A38" s="42"/>
      <c r="B38" s="33"/>
      <c r="C38" s="12" t="s">
        <v>74</v>
      </c>
      <c r="D38" s="12"/>
      <c r="E38" s="7" t="e">
        <f>E36/E35</f>
        <v>#DIV/0!</v>
      </c>
      <c r="F38" s="7">
        <f aca="true" t="shared" si="10" ref="F38:AC38">F36/F35</f>
        <v>0.7142857142857143</v>
      </c>
      <c r="G38" s="7">
        <f t="shared" si="10"/>
        <v>0.6666666666666666</v>
      </c>
      <c r="H38" s="7">
        <f t="shared" si="10"/>
        <v>0.8333333333333334</v>
      </c>
      <c r="I38" s="7">
        <f t="shared" si="10"/>
        <v>0.6666666666666666</v>
      </c>
      <c r="J38" s="7">
        <f t="shared" si="10"/>
        <v>0.75</v>
      </c>
      <c r="K38" s="7">
        <f t="shared" si="10"/>
        <v>1</v>
      </c>
      <c r="L38" s="7">
        <f t="shared" si="10"/>
        <v>1</v>
      </c>
      <c r="M38" s="7">
        <f t="shared" si="10"/>
        <v>0.75</v>
      </c>
      <c r="N38" s="7">
        <f t="shared" si="10"/>
        <v>0.6</v>
      </c>
      <c r="O38" s="7">
        <f t="shared" si="10"/>
        <v>0.6875000000000001</v>
      </c>
      <c r="P38" s="7">
        <f t="shared" si="10"/>
        <v>0.5599999999999999</v>
      </c>
      <c r="Q38" s="7">
        <f t="shared" si="10"/>
        <v>0.6153846153846153</v>
      </c>
      <c r="R38" s="7">
        <f t="shared" si="10"/>
        <v>0.5</v>
      </c>
      <c r="S38" s="7">
        <f t="shared" si="10"/>
        <v>0.5384615384615384</v>
      </c>
      <c r="T38" s="7">
        <f t="shared" si="10"/>
        <v>0.5</v>
      </c>
      <c r="U38" s="7">
        <f t="shared" si="10"/>
        <v>0.5625000000000001</v>
      </c>
      <c r="V38" s="7">
        <f t="shared" si="10"/>
        <v>0.35714285714285715</v>
      </c>
      <c r="W38" s="7">
        <f t="shared" si="10"/>
        <v>0.7142857142857143</v>
      </c>
      <c r="X38" s="7">
        <f t="shared" si="10"/>
        <v>0.75</v>
      </c>
      <c r="Y38" s="7">
        <f t="shared" si="10"/>
        <v>0.5714285714285714</v>
      </c>
      <c r="Z38" s="7">
        <f t="shared" si="10"/>
        <v>0.6250000000000001</v>
      </c>
      <c r="AA38" s="7">
        <f t="shared" si="10"/>
        <v>0.5555555555555556</v>
      </c>
      <c r="AB38" s="7">
        <f t="shared" si="10"/>
        <v>0.8333333333333334</v>
      </c>
      <c r="AC38" s="7">
        <f t="shared" si="10"/>
        <v>0.6</v>
      </c>
      <c r="AD38" s="24"/>
    </row>
    <row r="39" spans="1:30" s="13" customFormat="1" ht="12.75">
      <c r="A39" s="43"/>
      <c r="B39" s="34"/>
      <c r="C39" s="12" t="s">
        <v>75</v>
      </c>
      <c r="D39" s="12"/>
      <c r="E39" s="7" t="e">
        <f>COS(ATAN(E38))</f>
        <v>#DIV/0!</v>
      </c>
      <c r="F39" s="7">
        <f aca="true" t="shared" si="11" ref="F39:AC39">COS(ATAN(F38))</f>
        <v>0.813733471206735</v>
      </c>
      <c r="G39" s="7">
        <f t="shared" si="11"/>
        <v>0.8320502943378437</v>
      </c>
      <c r="H39" s="7">
        <f t="shared" si="11"/>
        <v>0.7682212795973759</v>
      </c>
      <c r="I39" s="7">
        <f t="shared" si="11"/>
        <v>0.8320502943378437</v>
      </c>
      <c r="J39" s="7">
        <f t="shared" si="11"/>
        <v>0.8</v>
      </c>
      <c r="K39" s="7">
        <f t="shared" si="11"/>
        <v>0.7071067811865476</v>
      </c>
      <c r="L39" s="7">
        <f t="shared" si="11"/>
        <v>0.7071067811865476</v>
      </c>
      <c r="M39" s="7">
        <f t="shared" si="11"/>
        <v>0.8</v>
      </c>
      <c r="N39" s="7">
        <f t="shared" si="11"/>
        <v>0.8574929257125442</v>
      </c>
      <c r="O39" s="7">
        <f t="shared" si="11"/>
        <v>0.8240419241993675</v>
      </c>
      <c r="P39" s="7">
        <f t="shared" si="11"/>
        <v>0.8725060159497201</v>
      </c>
      <c r="Q39" s="7">
        <f t="shared" si="11"/>
        <v>0.851658316704544</v>
      </c>
      <c r="R39" s="7">
        <f t="shared" si="11"/>
        <v>0.8944271909999159</v>
      </c>
      <c r="S39" s="7">
        <f t="shared" si="11"/>
        <v>0.8804710999221753</v>
      </c>
      <c r="T39" s="7">
        <f t="shared" si="11"/>
        <v>0.8944271909999159</v>
      </c>
      <c r="U39" s="7">
        <f t="shared" si="11"/>
        <v>0.8715755371245493</v>
      </c>
      <c r="V39" s="7">
        <f t="shared" si="11"/>
        <v>0.9417419115948374</v>
      </c>
      <c r="W39" s="7">
        <f t="shared" si="11"/>
        <v>0.813733471206735</v>
      </c>
      <c r="X39" s="7">
        <f t="shared" si="11"/>
        <v>0.8</v>
      </c>
      <c r="Y39" s="7">
        <f t="shared" si="11"/>
        <v>0.8682431421244592</v>
      </c>
      <c r="Z39" s="7">
        <f t="shared" si="11"/>
        <v>0.8479983040050879</v>
      </c>
      <c r="AA39" s="7">
        <f t="shared" si="11"/>
        <v>0.8741572761215378</v>
      </c>
      <c r="AB39" s="7">
        <f t="shared" si="11"/>
        <v>0.7682212795973759</v>
      </c>
      <c r="AC39" s="7">
        <f t="shared" si="11"/>
        <v>0.8574929257125442</v>
      </c>
      <c r="AD39" s="24"/>
    </row>
    <row r="40" spans="1:30" ht="12.75">
      <c r="A40" s="35" t="s">
        <v>83</v>
      </c>
      <c r="B40" s="32" t="s">
        <v>73</v>
      </c>
      <c r="C40" s="4" t="s">
        <v>0</v>
      </c>
      <c r="D40" s="4" t="s">
        <v>4</v>
      </c>
      <c r="E40" s="7"/>
      <c r="F40" s="31">
        <v>0.0624</v>
      </c>
      <c r="G40" s="31">
        <v>0.0384</v>
      </c>
      <c r="H40" s="31">
        <v>0.0528</v>
      </c>
      <c r="I40" s="31">
        <v>0.0432</v>
      </c>
      <c r="J40" s="31">
        <v>0.0336</v>
      </c>
      <c r="K40" s="31">
        <v>0.0336</v>
      </c>
      <c r="L40" s="31">
        <v>0.0336</v>
      </c>
      <c r="M40" s="31">
        <v>0.0384</v>
      </c>
      <c r="N40" s="31">
        <v>0.0336</v>
      </c>
      <c r="O40" s="31">
        <v>0.0288</v>
      </c>
      <c r="P40" s="31">
        <v>0.0336</v>
      </c>
      <c r="Q40" s="31">
        <v>0.0288</v>
      </c>
      <c r="R40" s="31">
        <v>0.0336</v>
      </c>
      <c r="S40" s="31">
        <v>0.0336</v>
      </c>
      <c r="T40" s="31">
        <v>0.0336</v>
      </c>
      <c r="U40" s="31">
        <v>0.0288</v>
      </c>
      <c r="V40" s="31">
        <v>0.0384</v>
      </c>
      <c r="W40" s="31">
        <v>0.0288</v>
      </c>
      <c r="X40" s="31">
        <v>0.0336</v>
      </c>
      <c r="Y40" s="31">
        <v>0.0384</v>
      </c>
      <c r="Z40" s="31">
        <v>0.0432</v>
      </c>
      <c r="AA40" s="31">
        <v>0.0432</v>
      </c>
      <c r="AB40" s="31">
        <v>0.0576</v>
      </c>
      <c r="AC40" s="31">
        <v>0.0384</v>
      </c>
      <c r="AD40" s="25">
        <f>SUM(F40:AC40)</f>
        <v>0.912</v>
      </c>
    </row>
    <row r="41" spans="1:30" ht="12.75">
      <c r="A41" s="36"/>
      <c r="B41" s="33"/>
      <c r="C41" s="4" t="s">
        <v>1</v>
      </c>
      <c r="D41" s="4" t="s">
        <v>5</v>
      </c>
      <c r="E41" s="7"/>
      <c r="F41" s="31">
        <v>0.024</v>
      </c>
      <c r="G41" s="31">
        <v>0.0192</v>
      </c>
      <c r="H41" s="31">
        <v>0.0144</v>
      </c>
      <c r="I41" s="31">
        <v>0.024</v>
      </c>
      <c r="J41" s="31">
        <v>0.0144</v>
      </c>
      <c r="K41" s="31">
        <v>0.0144</v>
      </c>
      <c r="L41" s="31">
        <v>0.0192</v>
      </c>
      <c r="M41" s="31">
        <v>0.0144</v>
      </c>
      <c r="N41" s="31">
        <v>0.0144</v>
      </c>
      <c r="O41" s="31">
        <v>0.0144</v>
      </c>
      <c r="P41" s="31">
        <v>0.0144</v>
      </c>
      <c r="Q41" s="31">
        <v>0.0096</v>
      </c>
      <c r="R41" s="31">
        <v>0.0144</v>
      </c>
      <c r="S41" s="31">
        <v>0.0144</v>
      </c>
      <c r="T41" s="31">
        <v>0.0144</v>
      </c>
      <c r="U41" s="31">
        <v>0.0144</v>
      </c>
      <c r="V41" s="31">
        <v>0.0144</v>
      </c>
      <c r="W41" s="31">
        <v>0.0144</v>
      </c>
      <c r="X41" s="31">
        <v>0.0144</v>
      </c>
      <c r="Y41" s="31">
        <v>0.0192</v>
      </c>
      <c r="Z41" s="31">
        <v>0.0144</v>
      </c>
      <c r="AA41" s="31">
        <v>0.0192</v>
      </c>
      <c r="AB41" s="31">
        <v>0.024</v>
      </c>
      <c r="AC41" s="31">
        <v>0.0192</v>
      </c>
      <c r="AD41" s="25">
        <f>SUM(F41:AC41)</f>
        <v>0.39360000000000006</v>
      </c>
    </row>
    <row r="42" spans="1:30" ht="12.75">
      <c r="A42" s="36"/>
      <c r="B42" s="33"/>
      <c r="C42" s="4" t="s">
        <v>35</v>
      </c>
      <c r="D42" s="4" t="s">
        <v>36</v>
      </c>
      <c r="E42" s="7">
        <v>5</v>
      </c>
      <c r="F42" s="7">
        <v>5</v>
      </c>
      <c r="G42" s="7">
        <v>5</v>
      </c>
      <c r="H42" s="7">
        <v>5</v>
      </c>
      <c r="I42" s="7">
        <v>5</v>
      </c>
      <c r="J42" s="7">
        <v>5</v>
      </c>
      <c r="K42" s="7">
        <v>5</v>
      </c>
      <c r="L42" s="7">
        <v>5</v>
      </c>
      <c r="M42" s="7">
        <v>5</v>
      </c>
      <c r="N42" s="7">
        <v>5</v>
      </c>
      <c r="O42" s="7">
        <v>5</v>
      </c>
      <c r="P42" s="7">
        <v>5</v>
      </c>
      <c r="Q42" s="7">
        <v>5</v>
      </c>
      <c r="R42" s="7">
        <v>5</v>
      </c>
      <c r="S42" s="7">
        <v>5</v>
      </c>
      <c r="T42" s="7">
        <v>5</v>
      </c>
      <c r="U42" s="7">
        <v>5</v>
      </c>
      <c r="V42" s="7">
        <v>5</v>
      </c>
      <c r="W42" s="7">
        <v>5</v>
      </c>
      <c r="X42" s="7">
        <v>5</v>
      </c>
      <c r="Y42" s="7">
        <v>5</v>
      </c>
      <c r="Z42" s="7">
        <v>5</v>
      </c>
      <c r="AA42" s="7">
        <v>5</v>
      </c>
      <c r="AB42" s="7">
        <v>5</v>
      </c>
      <c r="AC42" s="7">
        <v>5</v>
      </c>
      <c r="AD42" s="25"/>
    </row>
    <row r="43" spans="1:30" s="13" customFormat="1" ht="12.75">
      <c r="A43" s="36"/>
      <c r="B43" s="33"/>
      <c r="C43" s="12" t="s">
        <v>74</v>
      </c>
      <c r="D43" s="12"/>
      <c r="E43" s="7" t="e">
        <f>E41/E40</f>
        <v>#DIV/0!</v>
      </c>
      <c r="F43" s="7">
        <f aca="true" t="shared" si="12" ref="F43:AC43">F41/F40</f>
        <v>0.38461538461538464</v>
      </c>
      <c r="G43" s="7">
        <f t="shared" si="12"/>
        <v>0.5</v>
      </c>
      <c r="H43" s="7">
        <f t="shared" si="12"/>
        <v>0.2727272727272727</v>
      </c>
      <c r="I43" s="7">
        <f t="shared" si="12"/>
        <v>0.5555555555555556</v>
      </c>
      <c r="J43" s="7">
        <f t="shared" si="12"/>
        <v>0.4285714285714286</v>
      </c>
      <c r="K43" s="7">
        <f t="shared" si="12"/>
        <v>0.4285714285714286</v>
      </c>
      <c r="L43" s="7">
        <f t="shared" si="12"/>
        <v>0.5714285714285714</v>
      </c>
      <c r="M43" s="7">
        <f t="shared" si="12"/>
        <v>0.375</v>
      </c>
      <c r="N43" s="7">
        <f t="shared" si="12"/>
        <v>0.4285714285714286</v>
      </c>
      <c r="O43" s="7">
        <f t="shared" si="12"/>
        <v>0.5</v>
      </c>
      <c r="P43" s="7">
        <f t="shared" si="12"/>
        <v>0.4285714285714286</v>
      </c>
      <c r="Q43" s="7">
        <f t="shared" si="12"/>
        <v>0.3333333333333333</v>
      </c>
      <c r="R43" s="7">
        <f t="shared" si="12"/>
        <v>0.4285714285714286</v>
      </c>
      <c r="S43" s="7">
        <f t="shared" si="12"/>
        <v>0.4285714285714286</v>
      </c>
      <c r="T43" s="7">
        <f t="shared" si="12"/>
        <v>0.4285714285714286</v>
      </c>
      <c r="U43" s="7">
        <f t="shared" si="12"/>
        <v>0.5</v>
      </c>
      <c r="V43" s="7">
        <f t="shared" si="12"/>
        <v>0.375</v>
      </c>
      <c r="W43" s="7">
        <f t="shared" si="12"/>
        <v>0.5</v>
      </c>
      <c r="X43" s="7">
        <f t="shared" si="12"/>
        <v>0.4285714285714286</v>
      </c>
      <c r="Y43" s="7">
        <f t="shared" si="12"/>
        <v>0.5</v>
      </c>
      <c r="Z43" s="7">
        <f t="shared" si="12"/>
        <v>0.3333333333333333</v>
      </c>
      <c r="AA43" s="7">
        <f t="shared" si="12"/>
        <v>0.44444444444444436</v>
      </c>
      <c r="AB43" s="7">
        <f t="shared" si="12"/>
        <v>0.4166666666666667</v>
      </c>
      <c r="AC43" s="7">
        <f t="shared" si="12"/>
        <v>0.5</v>
      </c>
      <c r="AD43" s="24"/>
    </row>
    <row r="44" spans="1:30" s="13" customFormat="1" ht="12.75">
      <c r="A44" s="37"/>
      <c r="B44" s="34"/>
      <c r="C44" s="12" t="s">
        <v>75</v>
      </c>
      <c r="D44" s="12"/>
      <c r="E44" s="7" t="e">
        <f>COS(ATAN(E43))</f>
        <v>#DIV/0!</v>
      </c>
      <c r="F44" s="7">
        <f aca="true" t="shared" si="13" ref="F44:AC44">COS(ATAN(F43))</f>
        <v>0.9333456062030595</v>
      </c>
      <c r="G44" s="7">
        <f t="shared" si="13"/>
        <v>0.8944271909999159</v>
      </c>
      <c r="H44" s="7">
        <f t="shared" si="13"/>
        <v>0.9647638212377322</v>
      </c>
      <c r="I44" s="7">
        <f t="shared" si="13"/>
        <v>0.8741572761215378</v>
      </c>
      <c r="J44" s="7">
        <f t="shared" si="13"/>
        <v>0.9191450300180579</v>
      </c>
      <c r="K44" s="7">
        <f t="shared" si="13"/>
        <v>0.9191450300180579</v>
      </c>
      <c r="L44" s="7">
        <f t="shared" si="13"/>
        <v>0.8682431421244592</v>
      </c>
      <c r="M44" s="7">
        <f t="shared" si="13"/>
        <v>0.9363291775690445</v>
      </c>
      <c r="N44" s="7">
        <f t="shared" si="13"/>
        <v>0.9191450300180579</v>
      </c>
      <c r="O44" s="7">
        <f t="shared" si="13"/>
        <v>0.8944271909999159</v>
      </c>
      <c r="P44" s="7">
        <f t="shared" si="13"/>
        <v>0.9191450300180579</v>
      </c>
      <c r="Q44" s="7">
        <f t="shared" si="13"/>
        <v>0.9486832980505138</v>
      </c>
      <c r="R44" s="7">
        <f t="shared" si="13"/>
        <v>0.9191450300180579</v>
      </c>
      <c r="S44" s="7">
        <f t="shared" si="13"/>
        <v>0.9191450300180579</v>
      </c>
      <c r="T44" s="7">
        <f t="shared" si="13"/>
        <v>0.9191450300180579</v>
      </c>
      <c r="U44" s="7">
        <f t="shared" si="13"/>
        <v>0.8944271909999159</v>
      </c>
      <c r="V44" s="7">
        <f t="shared" si="13"/>
        <v>0.9363291775690445</v>
      </c>
      <c r="W44" s="7">
        <f t="shared" si="13"/>
        <v>0.8944271909999159</v>
      </c>
      <c r="X44" s="7">
        <f t="shared" si="13"/>
        <v>0.9191450300180579</v>
      </c>
      <c r="Y44" s="7">
        <f t="shared" si="13"/>
        <v>0.8944271909999159</v>
      </c>
      <c r="Z44" s="7">
        <f t="shared" si="13"/>
        <v>0.9486832980505138</v>
      </c>
      <c r="AA44" s="7">
        <f t="shared" si="13"/>
        <v>0.9138115486202572</v>
      </c>
      <c r="AB44" s="7">
        <f t="shared" si="13"/>
        <v>0.923076923076923</v>
      </c>
      <c r="AC44" s="7">
        <f t="shared" si="13"/>
        <v>0.8944271909999159</v>
      </c>
      <c r="AD44" s="24"/>
    </row>
    <row r="45" spans="1:30" ht="12.75">
      <c r="A45" s="35" t="s">
        <v>84</v>
      </c>
      <c r="B45" s="32" t="s">
        <v>73</v>
      </c>
      <c r="C45" s="4" t="s">
        <v>0</v>
      </c>
      <c r="D45" s="4" t="s">
        <v>4</v>
      </c>
      <c r="E45" s="7"/>
      <c r="F45" s="31">
        <v>0.0252</v>
      </c>
      <c r="G45" s="31">
        <v>0.0144</v>
      </c>
      <c r="H45" s="31">
        <v>0.018</v>
      </c>
      <c r="I45" s="31">
        <v>0.018</v>
      </c>
      <c r="J45" s="31">
        <v>0.018</v>
      </c>
      <c r="K45" s="31">
        <v>0.0144</v>
      </c>
      <c r="L45" s="31">
        <v>0.018</v>
      </c>
      <c r="M45" s="31">
        <v>0.0234</v>
      </c>
      <c r="N45" s="31">
        <v>0.018</v>
      </c>
      <c r="O45" s="31">
        <v>0.0414</v>
      </c>
      <c r="P45" s="31">
        <v>0.0288</v>
      </c>
      <c r="Q45" s="31">
        <v>0.0252</v>
      </c>
      <c r="R45" s="31">
        <v>0.0342</v>
      </c>
      <c r="S45" s="31">
        <v>0.0288</v>
      </c>
      <c r="T45" s="31">
        <v>0.027</v>
      </c>
      <c r="U45" s="31">
        <v>0.0252</v>
      </c>
      <c r="V45" s="31">
        <v>0.0288</v>
      </c>
      <c r="W45" s="31">
        <v>0.0252</v>
      </c>
      <c r="X45" s="31">
        <v>0.0234</v>
      </c>
      <c r="Y45" s="31">
        <v>0.0216</v>
      </c>
      <c r="Z45" s="31">
        <v>0.0234</v>
      </c>
      <c r="AA45" s="31">
        <v>0.0198</v>
      </c>
      <c r="AB45" s="31">
        <v>0.0252</v>
      </c>
      <c r="AC45" s="31">
        <v>0.0144</v>
      </c>
      <c r="AD45" s="25">
        <f>SUM(F45:AC45)</f>
        <v>0.5598</v>
      </c>
    </row>
    <row r="46" spans="1:30" ht="12.75">
      <c r="A46" s="36"/>
      <c r="B46" s="33"/>
      <c r="C46" s="4" t="s">
        <v>1</v>
      </c>
      <c r="D46" s="4" t="s">
        <v>5</v>
      </c>
      <c r="E46" s="7"/>
      <c r="F46" s="31">
        <v>0.0324</v>
      </c>
      <c r="G46" s="31">
        <v>0.0234</v>
      </c>
      <c r="H46" s="31">
        <v>0.0306</v>
      </c>
      <c r="I46" s="31">
        <v>0.0252</v>
      </c>
      <c r="J46" s="31">
        <v>0.027</v>
      </c>
      <c r="K46" s="31">
        <v>0.0234</v>
      </c>
      <c r="L46" s="31">
        <v>0.027</v>
      </c>
      <c r="M46" s="31">
        <v>0.0324</v>
      </c>
      <c r="N46" s="31">
        <v>0.027</v>
      </c>
      <c r="O46" s="31">
        <v>0.0288</v>
      </c>
      <c r="P46" s="31">
        <v>0.0306</v>
      </c>
      <c r="Q46" s="31">
        <v>0.027</v>
      </c>
      <c r="R46" s="31">
        <v>0.027</v>
      </c>
      <c r="S46" s="31">
        <v>0.0306</v>
      </c>
      <c r="T46" s="31">
        <v>0.0288</v>
      </c>
      <c r="U46" s="31">
        <v>0.0252</v>
      </c>
      <c r="V46" s="31">
        <v>0.027</v>
      </c>
      <c r="W46" s="31">
        <v>0.027</v>
      </c>
      <c r="X46" s="31">
        <v>0.027</v>
      </c>
      <c r="Y46" s="31">
        <v>0.0234</v>
      </c>
      <c r="Z46" s="31">
        <v>0.0252</v>
      </c>
      <c r="AA46" s="31">
        <v>0.0252</v>
      </c>
      <c r="AB46" s="31">
        <v>0.0342</v>
      </c>
      <c r="AC46" s="31">
        <v>0.0234</v>
      </c>
      <c r="AD46" s="25">
        <f>SUM(F46:AC46)</f>
        <v>0.6588</v>
      </c>
    </row>
    <row r="47" spans="1:30" ht="12.75">
      <c r="A47" s="36"/>
      <c r="B47" s="33"/>
      <c r="C47" s="4" t="s">
        <v>35</v>
      </c>
      <c r="D47" s="4" t="s">
        <v>36</v>
      </c>
      <c r="E47" s="7">
        <v>5</v>
      </c>
      <c r="F47" s="7">
        <v>5</v>
      </c>
      <c r="G47" s="7">
        <v>5</v>
      </c>
      <c r="H47" s="7">
        <v>5</v>
      </c>
      <c r="I47" s="7">
        <v>5</v>
      </c>
      <c r="J47" s="7">
        <v>5</v>
      </c>
      <c r="K47" s="7">
        <v>5</v>
      </c>
      <c r="L47" s="7">
        <v>5</v>
      </c>
      <c r="M47" s="7">
        <v>5</v>
      </c>
      <c r="N47" s="7">
        <v>5</v>
      </c>
      <c r="O47" s="7">
        <v>5</v>
      </c>
      <c r="P47" s="7">
        <v>5</v>
      </c>
      <c r="Q47" s="7">
        <v>5</v>
      </c>
      <c r="R47" s="7">
        <v>5</v>
      </c>
      <c r="S47" s="7">
        <v>5</v>
      </c>
      <c r="T47" s="7">
        <v>5</v>
      </c>
      <c r="U47" s="7">
        <v>5</v>
      </c>
      <c r="V47" s="7">
        <v>5</v>
      </c>
      <c r="W47" s="7">
        <v>5</v>
      </c>
      <c r="X47" s="7">
        <v>5</v>
      </c>
      <c r="Y47" s="7">
        <v>5</v>
      </c>
      <c r="Z47" s="7">
        <v>5</v>
      </c>
      <c r="AA47" s="7">
        <v>5</v>
      </c>
      <c r="AB47" s="7">
        <v>5</v>
      </c>
      <c r="AC47" s="7">
        <v>5</v>
      </c>
      <c r="AD47" s="25"/>
    </row>
    <row r="48" spans="1:30" s="13" customFormat="1" ht="12.75">
      <c r="A48" s="36"/>
      <c r="B48" s="33"/>
      <c r="C48" s="12" t="s">
        <v>74</v>
      </c>
      <c r="D48" s="12"/>
      <c r="E48" s="7" t="e">
        <f>E46/E45</f>
        <v>#DIV/0!</v>
      </c>
      <c r="F48" s="7">
        <f aca="true" t="shared" si="14" ref="F48:AC48">F46/F45</f>
        <v>1.2857142857142856</v>
      </c>
      <c r="G48" s="7">
        <f t="shared" si="14"/>
        <v>1.625</v>
      </c>
      <c r="H48" s="7">
        <f t="shared" si="14"/>
        <v>1.7</v>
      </c>
      <c r="I48" s="7">
        <f t="shared" si="14"/>
        <v>1.4000000000000001</v>
      </c>
      <c r="J48" s="7">
        <f t="shared" si="14"/>
        <v>1.5</v>
      </c>
      <c r="K48" s="7">
        <f t="shared" si="14"/>
        <v>1.625</v>
      </c>
      <c r="L48" s="7">
        <f t="shared" si="14"/>
        <v>1.5</v>
      </c>
      <c r="M48" s="7">
        <f t="shared" si="14"/>
        <v>1.3846153846153846</v>
      </c>
      <c r="N48" s="7">
        <f t="shared" si="14"/>
        <v>1.5</v>
      </c>
      <c r="O48" s="7">
        <f t="shared" si="14"/>
        <v>0.6956521739130435</v>
      </c>
      <c r="P48" s="7">
        <f t="shared" si="14"/>
        <v>1.0625</v>
      </c>
      <c r="Q48" s="7">
        <f t="shared" si="14"/>
        <v>1.0714285714285714</v>
      </c>
      <c r="R48" s="7">
        <f t="shared" si="14"/>
        <v>0.7894736842105263</v>
      </c>
      <c r="S48" s="7">
        <f t="shared" si="14"/>
        <v>1.0625</v>
      </c>
      <c r="T48" s="7">
        <f t="shared" si="14"/>
        <v>1.0666666666666667</v>
      </c>
      <c r="U48" s="7">
        <f t="shared" si="14"/>
        <v>1</v>
      </c>
      <c r="V48" s="7">
        <f t="shared" si="14"/>
        <v>0.9375</v>
      </c>
      <c r="W48" s="7">
        <f t="shared" si="14"/>
        <v>1.0714285714285714</v>
      </c>
      <c r="X48" s="7">
        <f t="shared" si="14"/>
        <v>1.1538461538461537</v>
      </c>
      <c r="Y48" s="7">
        <f t="shared" si="14"/>
        <v>1.0833333333333333</v>
      </c>
      <c r="Z48" s="7">
        <f t="shared" si="14"/>
        <v>1.0769230769230769</v>
      </c>
      <c r="AA48" s="7">
        <f t="shared" si="14"/>
        <v>1.2727272727272727</v>
      </c>
      <c r="AB48" s="7">
        <f t="shared" si="14"/>
        <v>1.3571428571428572</v>
      </c>
      <c r="AC48" s="7">
        <f t="shared" si="14"/>
        <v>1.625</v>
      </c>
      <c r="AD48" s="24"/>
    </row>
    <row r="49" spans="1:30" s="13" customFormat="1" ht="12.75">
      <c r="A49" s="37"/>
      <c r="B49" s="34"/>
      <c r="C49" s="12" t="s">
        <v>75</v>
      </c>
      <c r="D49" s="12"/>
      <c r="E49" s="7" t="e">
        <f>COS(ATAN(E48))</f>
        <v>#DIV/0!</v>
      </c>
      <c r="F49" s="7">
        <f aca="true" t="shared" si="15" ref="F49:AC49">COS(ATAN(F48))</f>
        <v>0.6139406135149205</v>
      </c>
      <c r="G49" s="7">
        <f t="shared" si="15"/>
        <v>0.5240974256643347</v>
      </c>
      <c r="H49" s="7">
        <f t="shared" si="15"/>
        <v>0.5070201265633938</v>
      </c>
      <c r="I49" s="7">
        <f t="shared" si="15"/>
        <v>0.5812381937190964</v>
      </c>
      <c r="J49" s="7">
        <f t="shared" si="15"/>
        <v>0.5547001962252291</v>
      </c>
      <c r="K49" s="7">
        <f t="shared" si="15"/>
        <v>0.5240974256643347</v>
      </c>
      <c r="L49" s="7">
        <f t="shared" si="15"/>
        <v>0.5547001962252291</v>
      </c>
      <c r="M49" s="7">
        <f t="shared" si="15"/>
        <v>0.5854905538443586</v>
      </c>
      <c r="N49" s="7">
        <f t="shared" si="15"/>
        <v>0.5547001962252291</v>
      </c>
      <c r="O49" s="7">
        <f t="shared" si="15"/>
        <v>0.8209052017854872</v>
      </c>
      <c r="P49" s="7">
        <f t="shared" si="15"/>
        <v>0.685364699004991</v>
      </c>
      <c r="Q49" s="7">
        <f t="shared" si="15"/>
        <v>0.682318250360011</v>
      </c>
      <c r="R49" s="7">
        <f t="shared" si="15"/>
        <v>0.7848827655334262</v>
      </c>
      <c r="S49" s="7">
        <f t="shared" si="15"/>
        <v>0.685364699004991</v>
      </c>
      <c r="T49" s="7">
        <f t="shared" si="15"/>
        <v>0.6839411288813297</v>
      </c>
      <c r="U49" s="7">
        <f t="shared" si="15"/>
        <v>0.7071067811865476</v>
      </c>
      <c r="V49" s="7">
        <f t="shared" si="15"/>
        <v>0.729537204140085</v>
      </c>
      <c r="W49" s="7">
        <f t="shared" si="15"/>
        <v>0.682318250360011</v>
      </c>
      <c r="X49" s="7">
        <f t="shared" si="15"/>
        <v>0.654930538417842</v>
      </c>
      <c r="Y49" s="7">
        <f t="shared" si="15"/>
        <v>0.6782801027330658</v>
      </c>
      <c r="Z49" s="7">
        <f t="shared" si="15"/>
        <v>0.6804510993672778</v>
      </c>
      <c r="AA49" s="7">
        <f t="shared" si="15"/>
        <v>0.6178215519319036</v>
      </c>
      <c r="AB49" s="7">
        <f t="shared" si="15"/>
        <v>0.5931990380498501</v>
      </c>
      <c r="AC49" s="7">
        <f t="shared" si="15"/>
        <v>0.5240974256643347</v>
      </c>
      <c r="AD49" s="24"/>
    </row>
    <row r="50" spans="1:30" ht="12.75">
      <c r="A50" s="35" t="s">
        <v>85</v>
      </c>
      <c r="B50" s="32" t="s">
        <v>73</v>
      </c>
      <c r="C50" s="4" t="s">
        <v>0</v>
      </c>
      <c r="D50" s="4" t="s">
        <v>4</v>
      </c>
      <c r="E50" s="7"/>
      <c r="F50" s="31">
        <v>0.135</v>
      </c>
      <c r="G50" s="31">
        <v>0.0774</v>
      </c>
      <c r="H50" s="31">
        <v>0.1206</v>
      </c>
      <c r="I50" s="31">
        <v>0.0882</v>
      </c>
      <c r="J50" s="31">
        <v>0.108</v>
      </c>
      <c r="K50" s="31">
        <v>0.0828</v>
      </c>
      <c r="L50" s="31">
        <v>0.1044</v>
      </c>
      <c r="M50" s="31">
        <v>0.1296</v>
      </c>
      <c r="N50" s="31">
        <v>0.1836</v>
      </c>
      <c r="O50" s="31">
        <v>0.1998</v>
      </c>
      <c r="P50" s="31">
        <v>0.2106</v>
      </c>
      <c r="Q50" s="31">
        <v>0.0756</v>
      </c>
      <c r="R50" s="31">
        <v>0.2664</v>
      </c>
      <c r="S50" s="31">
        <v>0.2034</v>
      </c>
      <c r="T50" s="31">
        <v>0.216</v>
      </c>
      <c r="U50" s="31">
        <v>0.2106</v>
      </c>
      <c r="V50" s="31">
        <v>0.2034</v>
      </c>
      <c r="W50" s="31">
        <v>0.189</v>
      </c>
      <c r="X50" s="31">
        <v>0.1998</v>
      </c>
      <c r="Y50" s="31">
        <v>0.1746</v>
      </c>
      <c r="Z50" s="31">
        <v>0.1242</v>
      </c>
      <c r="AA50" s="31">
        <v>0.0846</v>
      </c>
      <c r="AB50" s="31">
        <v>0.1188</v>
      </c>
      <c r="AC50" s="31">
        <v>0.0774</v>
      </c>
      <c r="AD50" s="25">
        <f>SUM(F50:AC50)</f>
        <v>3.5837999999999997</v>
      </c>
    </row>
    <row r="51" spans="1:30" ht="12.75">
      <c r="A51" s="36"/>
      <c r="B51" s="33"/>
      <c r="C51" s="4" t="s">
        <v>1</v>
      </c>
      <c r="D51" s="4" t="s">
        <v>5</v>
      </c>
      <c r="E51" s="7"/>
      <c r="F51" s="31">
        <v>0.09</v>
      </c>
      <c r="G51" s="31">
        <v>0.054</v>
      </c>
      <c r="H51" s="31">
        <v>0.0828</v>
      </c>
      <c r="I51" s="31">
        <v>0.0576</v>
      </c>
      <c r="J51" s="31">
        <v>0.0738</v>
      </c>
      <c r="K51" s="31">
        <v>0.0558</v>
      </c>
      <c r="L51" s="31">
        <v>0.0702</v>
      </c>
      <c r="M51" s="31">
        <v>0.0846</v>
      </c>
      <c r="N51" s="31">
        <v>0.1116</v>
      </c>
      <c r="O51" s="31">
        <v>0.1188</v>
      </c>
      <c r="P51" s="31">
        <v>0.1314</v>
      </c>
      <c r="Q51" s="31">
        <v>0.1116</v>
      </c>
      <c r="R51" s="31">
        <v>0.09</v>
      </c>
      <c r="S51" s="31">
        <v>0.126</v>
      </c>
      <c r="T51" s="31">
        <v>0.1296</v>
      </c>
      <c r="U51" s="31">
        <v>0.1206</v>
      </c>
      <c r="V51" s="31">
        <v>0.135</v>
      </c>
      <c r="W51" s="31">
        <v>0.1152</v>
      </c>
      <c r="X51" s="31">
        <v>0.1224</v>
      </c>
      <c r="Y51" s="31">
        <v>0.1098</v>
      </c>
      <c r="Z51" s="31">
        <v>0.0684</v>
      </c>
      <c r="AA51" s="31">
        <v>0.0612</v>
      </c>
      <c r="AB51" s="31">
        <v>0.081</v>
      </c>
      <c r="AC51" s="31">
        <v>0.0504</v>
      </c>
      <c r="AD51" s="25">
        <f>SUM(F51:AC51)</f>
        <v>2.2517999999999994</v>
      </c>
    </row>
    <row r="52" spans="1:30" ht="12.75">
      <c r="A52" s="36"/>
      <c r="B52" s="33"/>
      <c r="C52" s="4" t="s">
        <v>35</v>
      </c>
      <c r="D52" s="4" t="s">
        <v>36</v>
      </c>
      <c r="E52" s="7">
        <v>10</v>
      </c>
      <c r="F52" s="7">
        <v>10</v>
      </c>
      <c r="G52" s="7">
        <v>10</v>
      </c>
      <c r="H52" s="7">
        <v>10</v>
      </c>
      <c r="I52" s="7">
        <v>10</v>
      </c>
      <c r="J52" s="7">
        <v>10</v>
      </c>
      <c r="K52" s="7">
        <v>10</v>
      </c>
      <c r="L52" s="7">
        <v>10</v>
      </c>
      <c r="M52" s="8">
        <v>10</v>
      </c>
      <c r="N52" s="7">
        <v>30</v>
      </c>
      <c r="O52" s="7">
        <v>30</v>
      </c>
      <c r="P52" s="7">
        <v>30</v>
      </c>
      <c r="Q52" s="7">
        <v>20</v>
      </c>
      <c r="R52" s="7">
        <v>20</v>
      </c>
      <c r="S52" s="7">
        <v>20</v>
      </c>
      <c r="T52" s="7">
        <v>20</v>
      </c>
      <c r="U52" s="7">
        <v>15</v>
      </c>
      <c r="V52" s="7">
        <v>15</v>
      </c>
      <c r="W52" s="7">
        <v>10</v>
      </c>
      <c r="X52" s="7">
        <v>15</v>
      </c>
      <c r="Y52" s="7">
        <v>10</v>
      </c>
      <c r="Z52" s="7">
        <v>10</v>
      </c>
      <c r="AA52" s="7">
        <v>10</v>
      </c>
      <c r="AB52" s="7">
        <v>10</v>
      </c>
      <c r="AC52" s="7">
        <v>10</v>
      </c>
      <c r="AD52" s="25"/>
    </row>
    <row r="53" spans="1:30" s="13" customFormat="1" ht="12.75">
      <c r="A53" s="36"/>
      <c r="B53" s="33"/>
      <c r="C53" s="12" t="s">
        <v>74</v>
      </c>
      <c r="D53" s="12"/>
      <c r="E53" s="7" t="e">
        <f>E51/E50</f>
        <v>#DIV/0!</v>
      </c>
      <c r="F53" s="7">
        <f aca="true" t="shared" si="16" ref="F53:AC53">F51/F50</f>
        <v>0.6666666666666666</v>
      </c>
      <c r="G53" s="7">
        <f t="shared" si="16"/>
        <v>0.6976744186046512</v>
      </c>
      <c r="H53" s="7">
        <f t="shared" si="16"/>
        <v>0.6865671641791045</v>
      </c>
      <c r="I53" s="7">
        <f t="shared" si="16"/>
        <v>0.6530612244897959</v>
      </c>
      <c r="J53" s="7">
        <f t="shared" si="16"/>
        <v>0.6833333333333333</v>
      </c>
      <c r="K53" s="7">
        <f t="shared" si="16"/>
        <v>0.6739130434782609</v>
      </c>
      <c r="L53" s="7">
        <f t="shared" si="16"/>
        <v>0.6724137931034482</v>
      </c>
      <c r="M53" s="7">
        <f t="shared" si="16"/>
        <v>0.6527777777777778</v>
      </c>
      <c r="N53" s="7">
        <f t="shared" si="16"/>
        <v>0.6078431372549019</v>
      </c>
      <c r="O53" s="7">
        <f t="shared" si="16"/>
        <v>0.5945945945945946</v>
      </c>
      <c r="P53" s="7">
        <f t="shared" si="16"/>
        <v>0.6239316239316238</v>
      </c>
      <c r="Q53" s="7">
        <f t="shared" si="16"/>
        <v>1.4761904761904763</v>
      </c>
      <c r="R53" s="7">
        <f t="shared" si="16"/>
        <v>0.3378378378378378</v>
      </c>
      <c r="S53" s="7">
        <f t="shared" si="16"/>
        <v>0.6194690265486725</v>
      </c>
      <c r="T53" s="7">
        <f t="shared" si="16"/>
        <v>0.6</v>
      </c>
      <c r="U53" s="7">
        <f t="shared" si="16"/>
        <v>0.5726495726495726</v>
      </c>
      <c r="V53" s="7">
        <f t="shared" si="16"/>
        <v>0.6637168141592921</v>
      </c>
      <c r="W53" s="7">
        <f t="shared" si="16"/>
        <v>0.6095238095238095</v>
      </c>
      <c r="X53" s="7">
        <f t="shared" si="16"/>
        <v>0.6126126126126126</v>
      </c>
      <c r="Y53" s="7">
        <f t="shared" si="16"/>
        <v>0.6288659793814433</v>
      </c>
      <c r="Z53" s="7">
        <f t="shared" si="16"/>
        <v>0.5507246376811594</v>
      </c>
      <c r="AA53" s="7">
        <f t="shared" si="16"/>
        <v>0.723404255319149</v>
      </c>
      <c r="AB53" s="7">
        <f t="shared" si="16"/>
        <v>0.6818181818181819</v>
      </c>
      <c r="AC53" s="7">
        <f t="shared" si="16"/>
        <v>0.6511627906976745</v>
      </c>
      <c r="AD53" s="24"/>
    </row>
    <row r="54" spans="1:30" s="13" customFormat="1" ht="12.75">
      <c r="A54" s="37"/>
      <c r="B54" s="34"/>
      <c r="C54" s="12" t="s">
        <v>75</v>
      </c>
      <c r="D54" s="12"/>
      <c r="E54" s="7" t="e">
        <f>COS(ATAN(E53))</f>
        <v>#DIV/0!</v>
      </c>
      <c r="F54" s="7">
        <f aca="true" t="shared" si="17" ref="F54:AC54">COS(ATAN(F53))</f>
        <v>0.8320502943378437</v>
      </c>
      <c r="G54" s="7">
        <f t="shared" si="17"/>
        <v>0.8201269543011832</v>
      </c>
      <c r="H54" s="7">
        <f t="shared" si="17"/>
        <v>0.8244007756606715</v>
      </c>
      <c r="I54" s="7">
        <f t="shared" si="17"/>
        <v>0.8372705045624258</v>
      </c>
      <c r="J54" s="7">
        <f t="shared" si="17"/>
        <v>0.8256446415008141</v>
      </c>
      <c r="K54" s="7">
        <f t="shared" si="17"/>
        <v>0.8292664275911583</v>
      </c>
      <c r="L54" s="7">
        <f t="shared" si="17"/>
        <v>0.829842569326821</v>
      </c>
      <c r="M54" s="7">
        <f t="shared" si="17"/>
        <v>0.8373791503683754</v>
      </c>
      <c r="N54" s="7">
        <f t="shared" si="17"/>
        <v>0.8545219414713257</v>
      </c>
      <c r="O54" s="7">
        <f t="shared" si="17"/>
        <v>0.8595358880206613</v>
      </c>
      <c r="P54" s="7">
        <f t="shared" si="17"/>
        <v>0.8484054315078432</v>
      </c>
      <c r="Q54" s="7">
        <f t="shared" si="17"/>
        <v>0.5608481451695152</v>
      </c>
      <c r="R54" s="7">
        <f t="shared" si="17"/>
        <v>0.9473952593366397</v>
      </c>
      <c r="S54" s="7">
        <f t="shared" si="17"/>
        <v>0.850104779924128</v>
      </c>
      <c r="T54" s="7">
        <f t="shared" si="17"/>
        <v>0.8574929257125442</v>
      </c>
      <c r="U54" s="7">
        <f t="shared" si="17"/>
        <v>0.8677863453406279</v>
      </c>
      <c r="V54" s="7">
        <f t="shared" si="17"/>
        <v>0.8331829083907102</v>
      </c>
      <c r="W54" s="7">
        <f t="shared" si="17"/>
        <v>0.8538843273812433</v>
      </c>
      <c r="X54" s="7">
        <f t="shared" si="17"/>
        <v>0.852711641588296</v>
      </c>
      <c r="Y54" s="7">
        <f t="shared" si="17"/>
        <v>0.8465241867669326</v>
      </c>
      <c r="Z54" s="7">
        <f t="shared" si="17"/>
        <v>0.8759477427482679</v>
      </c>
      <c r="AA54" s="7">
        <f t="shared" si="17"/>
        <v>0.8102244107897049</v>
      </c>
      <c r="AB54" s="7">
        <f t="shared" si="17"/>
        <v>0.8262273428075476</v>
      </c>
      <c r="AC54" s="7">
        <f t="shared" si="17"/>
        <v>0.8379980847074856</v>
      </c>
      <c r="AD54" s="24"/>
    </row>
    <row r="55" spans="1:30" ht="12.75">
      <c r="A55" s="35" t="s">
        <v>86</v>
      </c>
      <c r="B55" s="32" t="s">
        <v>73</v>
      </c>
      <c r="C55" s="4" t="s">
        <v>0</v>
      </c>
      <c r="D55" s="4" t="s">
        <v>4</v>
      </c>
      <c r="E55" s="7"/>
      <c r="F55" s="31">
        <v>0.693</v>
      </c>
      <c r="G55" s="31">
        <v>0.4338</v>
      </c>
      <c r="H55" s="31">
        <v>0.6048</v>
      </c>
      <c r="I55" s="31">
        <v>0.5166</v>
      </c>
      <c r="J55" s="31">
        <v>0.5616</v>
      </c>
      <c r="K55" s="31">
        <v>0.5148</v>
      </c>
      <c r="L55" s="31">
        <v>0.5796</v>
      </c>
      <c r="M55" s="31">
        <v>0.7092</v>
      </c>
      <c r="N55" s="31">
        <v>0.7128</v>
      </c>
      <c r="O55" s="31">
        <v>0.7758</v>
      </c>
      <c r="P55" s="31">
        <v>0.7956</v>
      </c>
      <c r="Q55" s="31">
        <v>0.81</v>
      </c>
      <c r="R55" s="31">
        <v>0.873</v>
      </c>
      <c r="S55" s="31">
        <v>0.8208</v>
      </c>
      <c r="T55" s="31">
        <v>0.8478</v>
      </c>
      <c r="U55" s="31">
        <v>0.7488</v>
      </c>
      <c r="V55" s="31">
        <v>0.873</v>
      </c>
      <c r="W55" s="31">
        <v>0.7974</v>
      </c>
      <c r="X55" s="31">
        <v>0.8784</v>
      </c>
      <c r="Y55" s="31">
        <v>0.8244</v>
      </c>
      <c r="Z55" s="31">
        <v>0.747</v>
      </c>
      <c r="AA55" s="31">
        <v>0.6948</v>
      </c>
      <c r="AB55" s="31">
        <v>0.6804</v>
      </c>
      <c r="AC55" s="31">
        <v>0.5454</v>
      </c>
      <c r="AD55" s="25">
        <f>SUM(F55:AC55)</f>
        <v>17.0388</v>
      </c>
    </row>
    <row r="56" spans="1:30" ht="12.75">
      <c r="A56" s="36"/>
      <c r="B56" s="33"/>
      <c r="C56" s="4" t="s">
        <v>1</v>
      </c>
      <c r="D56" s="4" t="s">
        <v>5</v>
      </c>
      <c r="E56" s="7"/>
      <c r="F56" s="31">
        <v>0.4104</v>
      </c>
      <c r="G56" s="31">
        <v>0.2826</v>
      </c>
      <c r="H56" s="31">
        <v>0.3924</v>
      </c>
      <c r="I56" s="31">
        <v>0.315</v>
      </c>
      <c r="J56" s="31">
        <v>0.3204</v>
      </c>
      <c r="K56" s="31">
        <v>0.2952</v>
      </c>
      <c r="L56" s="31">
        <v>0.3708</v>
      </c>
      <c r="M56" s="31">
        <v>0.4266</v>
      </c>
      <c r="N56" s="31">
        <v>0.369</v>
      </c>
      <c r="O56" s="31">
        <v>0.4194</v>
      </c>
      <c r="P56" s="31">
        <v>0.4338</v>
      </c>
      <c r="Q56" s="31">
        <v>0.4446</v>
      </c>
      <c r="R56" s="31">
        <v>0.4878</v>
      </c>
      <c r="S56" s="31">
        <v>0.4374</v>
      </c>
      <c r="T56" s="31">
        <v>0.4806</v>
      </c>
      <c r="U56" s="31">
        <v>0.4122</v>
      </c>
      <c r="V56" s="31">
        <v>0.4968</v>
      </c>
      <c r="W56" s="31">
        <v>0.4464</v>
      </c>
      <c r="X56" s="31">
        <v>0.486</v>
      </c>
      <c r="Y56" s="31">
        <v>0.459</v>
      </c>
      <c r="Z56" s="31">
        <v>0.4482</v>
      </c>
      <c r="AA56" s="31">
        <v>0.4104</v>
      </c>
      <c r="AB56" s="31">
        <v>0.396</v>
      </c>
      <c r="AC56" s="31">
        <v>0.3222</v>
      </c>
      <c r="AD56" s="25">
        <f>SUM(F56:AC56)</f>
        <v>9.763200000000001</v>
      </c>
    </row>
    <row r="57" spans="1:30" ht="12.75">
      <c r="A57" s="36"/>
      <c r="B57" s="33"/>
      <c r="C57" s="4" t="s">
        <v>35</v>
      </c>
      <c r="D57" s="4" t="s">
        <v>36</v>
      </c>
      <c r="E57" s="7">
        <v>70</v>
      </c>
      <c r="F57" s="7">
        <v>70</v>
      </c>
      <c r="G57" s="7">
        <v>65</v>
      </c>
      <c r="H57" s="7">
        <v>70</v>
      </c>
      <c r="I57" s="7">
        <v>60</v>
      </c>
      <c r="J57" s="7">
        <v>65</v>
      </c>
      <c r="K57" s="7">
        <v>60</v>
      </c>
      <c r="L57" s="7">
        <v>65</v>
      </c>
      <c r="M57" s="8">
        <v>80</v>
      </c>
      <c r="N57" s="7">
        <v>80</v>
      </c>
      <c r="O57" s="7">
        <v>100</v>
      </c>
      <c r="P57" s="7">
        <v>90</v>
      </c>
      <c r="Q57" s="7">
        <v>100</v>
      </c>
      <c r="R57" s="7">
        <v>110</v>
      </c>
      <c r="S57" s="7">
        <v>100</v>
      </c>
      <c r="T57" s="7">
        <v>100</v>
      </c>
      <c r="U57" s="7">
        <v>90</v>
      </c>
      <c r="V57" s="7">
        <v>90</v>
      </c>
      <c r="W57" s="7">
        <v>90</v>
      </c>
      <c r="X57" s="7">
        <v>110</v>
      </c>
      <c r="Y57" s="7">
        <v>80</v>
      </c>
      <c r="Z57" s="7">
        <v>70</v>
      </c>
      <c r="AA57" s="7">
        <v>80</v>
      </c>
      <c r="AB57" s="7">
        <v>70</v>
      </c>
      <c r="AC57" s="7">
        <v>70</v>
      </c>
      <c r="AD57" s="25"/>
    </row>
    <row r="58" spans="1:30" s="13" customFormat="1" ht="12.75">
      <c r="A58" s="36"/>
      <c r="B58" s="33"/>
      <c r="C58" s="12" t="s">
        <v>74</v>
      </c>
      <c r="D58" s="12"/>
      <c r="E58" s="7" t="e">
        <f>E56/E55</f>
        <v>#DIV/0!</v>
      </c>
      <c r="F58" s="7">
        <f aca="true" t="shared" si="18" ref="F58:AC58">F56/F55</f>
        <v>0.5922077922077922</v>
      </c>
      <c r="G58" s="7">
        <f t="shared" si="18"/>
        <v>0.6514522821576764</v>
      </c>
      <c r="H58" s="7">
        <f t="shared" si="18"/>
        <v>0.6488095238095238</v>
      </c>
      <c r="I58" s="7">
        <f t="shared" si="18"/>
        <v>0.6097560975609757</v>
      </c>
      <c r="J58" s="7">
        <f t="shared" si="18"/>
        <v>0.5705128205128206</v>
      </c>
      <c r="K58" s="7">
        <f t="shared" si="18"/>
        <v>0.5734265734265734</v>
      </c>
      <c r="L58" s="7">
        <f t="shared" si="18"/>
        <v>0.639751552795031</v>
      </c>
      <c r="M58" s="7">
        <f t="shared" si="18"/>
        <v>0.6015228426395939</v>
      </c>
      <c r="N58" s="7">
        <f t="shared" si="18"/>
        <v>0.5176767676767676</v>
      </c>
      <c r="O58" s="7">
        <f t="shared" si="18"/>
        <v>0.5406032482598607</v>
      </c>
      <c r="P58" s="7">
        <f t="shared" si="18"/>
        <v>0.5452488687782806</v>
      </c>
      <c r="Q58" s="7">
        <f t="shared" si="18"/>
        <v>0.5488888888888889</v>
      </c>
      <c r="R58" s="7">
        <f t="shared" si="18"/>
        <v>0.5587628865979382</v>
      </c>
      <c r="S58" s="7">
        <f t="shared" si="18"/>
        <v>0.5328947368421053</v>
      </c>
      <c r="T58" s="7">
        <f t="shared" si="18"/>
        <v>0.5668789808917197</v>
      </c>
      <c r="U58" s="7">
        <f t="shared" si="18"/>
        <v>0.5504807692307693</v>
      </c>
      <c r="V58" s="7">
        <f t="shared" si="18"/>
        <v>0.5690721649484536</v>
      </c>
      <c r="W58" s="7">
        <f t="shared" si="18"/>
        <v>0.5598194130925508</v>
      </c>
      <c r="X58" s="7">
        <f t="shared" si="18"/>
        <v>0.5532786885245902</v>
      </c>
      <c r="Y58" s="7">
        <f t="shared" si="18"/>
        <v>0.5567685589519651</v>
      </c>
      <c r="Z58" s="7">
        <f t="shared" si="18"/>
        <v>0.6</v>
      </c>
      <c r="AA58" s="7">
        <f t="shared" si="18"/>
        <v>0.5906735751295337</v>
      </c>
      <c r="AB58" s="7">
        <f t="shared" si="18"/>
        <v>0.5820105820105821</v>
      </c>
      <c r="AC58" s="7">
        <f t="shared" si="18"/>
        <v>0.5907590759075907</v>
      </c>
      <c r="AD58" s="24"/>
    </row>
    <row r="59" spans="1:30" s="13" customFormat="1" ht="12.75">
      <c r="A59" s="37"/>
      <c r="B59" s="34"/>
      <c r="C59" s="12" t="s">
        <v>75</v>
      </c>
      <c r="D59" s="12"/>
      <c r="E59" s="7" t="e">
        <f>COS(ATAN(E58))</f>
        <v>#DIV/0!</v>
      </c>
      <c r="F59" s="7">
        <f aca="true" t="shared" si="19" ref="F59:AC59">COS(ATAN(F58))</f>
        <v>0.8604367105471292</v>
      </c>
      <c r="G59" s="7">
        <f t="shared" si="19"/>
        <v>0.8378871507021318</v>
      </c>
      <c r="H59" s="7">
        <f t="shared" si="19"/>
        <v>0.8388996658096838</v>
      </c>
      <c r="I59" s="7">
        <f t="shared" si="19"/>
        <v>0.8537961757940359</v>
      </c>
      <c r="J59" s="7">
        <f t="shared" si="19"/>
        <v>0.8685855723816659</v>
      </c>
      <c r="K59" s="7">
        <f t="shared" si="19"/>
        <v>0.8674955248467379</v>
      </c>
      <c r="L59" s="7">
        <f t="shared" si="19"/>
        <v>0.8423664084973925</v>
      </c>
      <c r="M59" s="7">
        <f t="shared" si="19"/>
        <v>0.856916675961789</v>
      </c>
      <c r="N59" s="7">
        <f t="shared" si="19"/>
        <v>0.888059811089138</v>
      </c>
      <c r="O59" s="7">
        <f t="shared" si="19"/>
        <v>0.8796834370303586</v>
      </c>
      <c r="P59" s="7">
        <f t="shared" si="19"/>
        <v>0.8779714737607344</v>
      </c>
      <c r="Q59" s="7">
        <f t="shared" si="19"/>
        <v>0.8766268881650014</v>
      </c>
      <c r="R59" s="7">
        <f t="shared" si="19"/>
        <v>0.872966024823458</v>
      </c>
      <c r="S59" s="7">
        <f t="shared" si="19"/>
        <v>0.8825136097327676</v>
      </c>
      <c r="T59" s="7">
        <f t="shared" si="19"/>
        <v>0.8699429503561853</v>
      </c>
      <c r="U59" s="7">
        <f t="shared" si="19"/>
        <v>0.8760380028199051</v>
      </c>
      <c r="V59" s="7">
        <f t="shared" si="19"/>
        <v>0.8691239889128013</v>
      </c>
      <c r="W59" s="7">
        <f t="shared" si="19"/>
        <v>0.8725731835287258</v>
      </c>
      <c r="X59" s="7">
        <f t="shared" si="19"/>
        <v>0.8750017223086074</v>
      </c>
      <c r="Y59" s="7">
        <f t="shared" si="19"/>
        <v>0.873706981837761</v>
      </c>
      <c r="Z59" s="7">
        <f t="shared" si="19"/>
        <v>0.8574929257125442</v>
      </c>
      <c r="AA59" s="7">
        <f t="shared" si="19"/>
        <v>0.8610153295679585</v>
      </c>
      <c r="AB59" s="7">
        <f t="shared" si="19"/>
        <v>0.8642760479947654</v>
      </c>
      <c r="AC59" s="7">
        <f t="shared" si="19"/>
        <v>0.860983092368936</v>
      </c>
      <c r="AD59" s="24"/>
    </row>
    <row r="60" spans="1:30" ht="12.75">
      <c r="A60" s="38" t="s">
        <v>87</v>
      </c>
      <c r="B60" s="32" t="s">
        <v>73</v>
      </c>
      <c r="C60" s="4" t="s">
        <v>0</v>
      </c>
      <c r="D60" s="4" t="s">
        <v>4</v>
      </c>
      <c r="E60" s="7"/>
      <c r="F60" s="31">
        <v>0.3504</v>
      </c>
      <c r="G60" s="31">
        <v>0.2208</v>
      </c>
      <c r="H60" s="31">
        <v>0.324</v>
      </c>
      <c r="I60" s="31">
        <v>0.2664</v>
      </c>
      <c r="J60" s="31">
        <v>0.2976</v>
      </c>
      <c r="K60" s="31">
        <v>0.2568</v>
      </c>
      <c r="L60" s="31">
        <v>0.2904</v>
      </c>
      <c r="M60" s="31">
        <v>0.3024</v>
      </c>
      <c r="N60" s="31">
        <v>0.324</v>
      </c>
      <c r="O60" s="31">
        <v>0.3216</v>
      </c>
      <c r="P60" s="31">
        <v>0.3528</v>
      </c>
      <c r="Q60" s="31">
        <v>0.3432</v>
      </c>
      <c r="R60" s="31">
        <v>0.3384</v>
      </c>
      <c r="S60" s="31">
        <v>0.3336</v>
      </c>
      <c r="T60" s="31">
        <v>0.3288</v>
      </c>
      <c r="U60" s="31">
        <v>0.312</v>
      </c>
      <c r="V60" s="31">
        <v>0.3384</v>
      </c>
      <c r="W60" s="31">
        <v>0.2952</v>
      </c>
      <c r="X60" s="31">
        <v>0.2808</v>
      </c>
      <c r="Y60" s="31">
        <v>0.2736</v>
      </c>
      <c r="Z60" s="31">
        <v>0.2928</v>
      </c>
      <c r="AA60" s="31">
        <v>0.264</v>
      </c>
      <c r="AB60" s="31">
        <v>0.2928</v>
      </c>
      <c r="AC60" s="31">
        <v>0.2256</v>
      </c>
      <c r="AD60" s="25">
        <f>SUM(F60:AC60)</f>
        <v>7.226400000000001</v>
      </c>
    </row>
    <row r="61" spans="1:30" ht="12.75">
      <c r="A61" s="39"/>
      <c r="B61" s="33"/>
      <c r="C61" s="4" t="s">
        <v>1</v>
      </c>
      <c r="D61" s="4" t="s">
        <v>5</v>
      </c>
      <c r="E61" s="7"/>
      <c r="F61" s="31">
        <v>0.1968</v>
      </c>
      <c r="G61" s="31">
        <v>0.132</v>
      </c>
      <c r="H61" s="31">
        <v>0.1776</v>
      </c>
      <c r="I61" s="31">
        <v>0.1488</v>
      </c>
      <c r="J61" s="31">
        <v>0.1632</v>
      </c>
      <c r="K61" s="31">
        <v>0.1344</v>
      </c>
      <c r="L61" s="31">
        <v>0.156</v>
      </c>
      <c r="M61" s="31">
        <v>0.1488</v>
      </c>
      <c r="N61" s="31">
        <v>0.1512</v>
      </c>
      <c r="O61" s="31">
        <v>0.1536</v>
      </c>
      <c r="P61" s="31">
        <v>0.1752</v>
      </c>
      <c r="Q61" s="31">
        <v>0.168</v>
      </c>
      <c r="R61" s="31">
        <v>0.1632</v>
      </c>
      <c r="S61" s="31">
        <v>0.156</v>
      </c>
      <c r="T61" s="31">
        <v>0.156</v>
      </c>
      <c r="U61" s="31">
        <v>0.144</v>
      </c>
      <c r="V61" s="31">
        <v>0.1536</v>
      </c>
      <c r="W61" s="31">
        <v>0.1272</v>
      </c>
      <c r="X61" s="31">
        <v>0.1272</v>
      </c>
      <c r="Y61" s="31">
        <v>0.1224</v>
      </c>
      <c r="Z61" s="31">
        <v>0.1296</v>
      </c>
      <c r="AA61" s="31">
        <v>0.12</v>
      </c>
      <c r="AB61" s="31">
        <v>0.1368</v>
      </c>
      <c r="AC61" s="31">
        <v>0.108</v>
      </c>
      <c r="AD61" s="25">
        <f>SUM(F61:AC61)</f>
        <v>3.5496000000000008</v>
      </c>
    </row>
    <row r="62" spans="1:30" ht="12.75">
      <c r="A62" s="39"/>
      <c r="B62" s="33"/>
      <c r="C62" s="4" t="s">
        <v>35</v>
      </c>
      <c r="D62" s="4" t="s">
        <v>36</v>
      </c>
      <c r="E62" s="7">
        <v>20</v>
      </c>
      <c r="F62" s="7">
        <v>20</v>
      </c>
      <c r="G62" s="7">
        <v>20</v>
      </c>
      <c r="H62" s="7">
        <v>20</v>
      </c>
      <c r="I62" s="7">
        <v>20</v>
      </c>
      <c r="J62" s="7">
        <v>20</v>
      </c>
      <c r="K62" s="7">
        <v>20</v>
      </c>
      <c r="L62" s="7">
        <v>20</v>
      </c>
      <c r="M62" s="7">
        <v>20</v>
      </c>
      <c r="N62" s="7">
        <v>20</v>
      </c>
      <c r="O62" s="7">
        <v>20</v>
      </c>
      <c r="P62" s="7">
        <v>40</v>
      </c>
      <c r="Q62" s="7">
        <v>40</v>
      </c>
      <c r="R62" s="7">
        <v>20</v>
      </c>
      <c r="S62" s="7">
        <v>40</v>
      </c>
      <c r="T62" s="7">
        <v>40</v>
      </c>
      <c r="U62" s="7">
        <v>20</v>
      </c>
      <c r="V62" s="7">
        <v>15</v>
      </c>
      <c r="W62" s="7">
        <v>15</v>
      </c>
      <c r="X62" s="7">
        <v>10</v>
      </c>
      <c r="Y62" s="7">
        <v>10</v>
      </c>
      <c r="Z62" s="7">
        <v>10</v>
      </c>
      <c r="AA62" s="7">
        <v>10</v>
      </c>
      <c r="AB62" s="7">
        <v>10</v>
      </c>
      <c r="AC62" s="7">
        <v>10</v>
      </c>
      <c r="AD62" s="25"/>
    </row>
    <row r="63" spans="1:30" s="13" customFormat="1" ht="12.75">
      <c r="A63" s="39"/>
      <c r="B63" s="33"/>
      <c r="C63" s="12" t="s">
        <v>74</v>
      </c>
      <c r="D63" s="12"/>
      <c r="E63" s="7" t="e">
        <f>E61/E60</f>
        <v>#DIV/0!</v>
      </c>
      <c r="F63" s="7">
        <f aca="true" t="shared" si="20" ref="F63:AC63">F61/F60</f>
        <v>0.5616438356164384</v>
      </c>
      <c r="G63" s="7">
        <f t="shared" si="20"/>
        <v>0.5978260869565217</v>
      </c>
      <c r="H63" s="7">
        <f t="shared" si="20"/>
        <v>0.5481481481481482</v>
      </c>
      <c r="I63" s="7">
        <f t="shared" si="20"/>
        <v>0.5585585585585584</v>
      </c>
      <c r="J63" s="7">
        <f t="shared" si="20"/>
        <v>0.5483870967741936</v>
      </c>
      <c r="K63" s="7">
        <f t="shared" si="20"/>
        <v>0.5233644859813085</v>
      </c>
      <c r="L63" s="7">
        <f t="shared" si="20"/>
        <v>0.5371900826446281</v>
      </c>
      <c r="M63" s="7">
        <f t="shared" si="20"/>
        <v>0.49206349206349204</v>
      </c>
      <c r="N63" s="7">
        <f t="shared" si="20"/>
        <v>0.4666666666666667</v>
      </c>
      <c r="O63" s="7">
        <f t="shared" si="20"/>
        <v>0.4776119402985074</v>
      </c>
      <c r="P63" s="7">
        <f t="shared" si="20"/>
        <v>0.4965986394557823</v>
      </c>
      <c r="Q63" s="7">
        <f t="shared" si="20"/>
        <v>0.48951048951048953</v>
      </c>
      <c r="R63" s="7">
        <f t="shared" si="20"/>
        <v>0.4822695035460994</v>
      </c>
      <c r="S63" s="7">
        <f t="shared" si="20"/>
        <v>0.4676258992805755</v>
      </c>
      <c r="T63" s="7">
        <f t="shared" si="20"/>
        <v>0.4744525547445256</v>
      </c>
      <c r="U63" s="7">
        <f t="shared" si="20"/>
        <v>0.4615384615384615</v>
      </c>
      <c r="V63" s="7">
        <f t="shared" si="20"/>
        <v>0.45390070921985815</v>
      </c>
      <c r="W63" s="7">
        <f t="shared" si="20"/>
        <v>0.43089430894308944</v>
      </c>
      <c r="X63" s="7">
        <f t="shared" si="20"/>
        <v>0.45299145299145305</v>
      </c>
      <c r="Y63" s="7">
        <f t="shared" si="20"/>
        <v>0.4473684210526315</v>
      </c>
      <c r="Z63" s="7">
        <f t="shared" si="20"/>
        <v>0.4426229508196721</v>
      </c>
      <c r="AA63" s="7">
        <f t="shared" si="20"/>
        <v>0.45454545454545453</v>
      </c>
      <c r="AB63" s="7">
        <f t="shared" si="20"/>
        <v>0.4672131147540984</v>
      </c>
      <c r="AC63" s="7">
        <f t="shared" si="20"/>
        <v>0.4787234042553192</v>
      </c>
      <c r="AD63" s="24"/>
    </row>
    <row r="64" spans="1:30" s="13" customFormat="1" ht="12.75">
      <c r="A64" s="40"/>
      <c r="B64" s="34"/>
      <c r="C64" s="12" t="s">
        <v>75</v>
      </c>
      <c r="D64" s="12"/>
      <c r="E64" s="7" t="e">
        <f>COS(ATAN(E63))</f>
        <v>#DIV/0!</v>
      </c>
      <c r="F64" s="7">
        <f aca="true" t="shared" si="21" ref="F64:AC64">COS(ATAN(F63))</f>
        <v>0.8718943254163862</v>
      </c>
      <c r="G64" s="7">
        <f t="shared" si="21"/>
        <v>0.8583150202787054</v>
      </c>
      <c r="H64" s="7">
        <f t="shared" si="21"/>
        <v>0.8769007335028707</v>
      </c>
      <c r="I64" s="7">
        <f t="shared" si="21"/>
        <v>0.8730419743035054</v>
      </c>
      <c r="J64" s="7">
        <f t="shared" si="21"/>
        <v>0.8768124086713189</v>
      </c>
      <c r="K64" s="7">
        <f t="shared" si="21"/>
        <v>0.8859935514390809</v>
      </c>
      <c r="L64" s="7">
        <f t="shared" si="21"/>
        <v>0.8809382255981668</v>
      </c>
      <c r="M64" s="7">
        <f t="shared" si="21"/>
        <v>0.897257484736019</v>
      </c>
      <c r="N64" s="7">
        <f t="shared" si="21"/>
        <v>0.9061831399952655</v>
      </c>
      <c r="O64" s="7">
        <f t="shared" si="21"/>
        <v>0.9023620172804065</v>
      </c>
      <c r="P64" s="7">
        <f t="shared" si="21"/>
        <v>0.8956424318077308</v>
      </c>
      <c r="Q64" s="7">
        <f t="shared" si="21"/>
        <v>0.8981639544605828</v>
      </c>
      <c r="R64" s="7">
        <f t="shared" si="21"/>
        <v>0.9007240507213334</v>
      </c>
      <c r="S64" s="7">
        <f t="shared" si="21"/>
        <v>0.9058498784999219</v>
      </c>
      <c r="T64" s="7">
        <f t="shared" si="21"/>
        <v>0.9034691000343524</v>
      </c>
      <c r="U64" s="7">
        <f t="shared" si="21"/>
        <v>0.9079593845004517</v>
      </c>
      <c r="V64" s="7">
        <f t="shared" si="21"/>
        <v>0.910587514128479</v>
      </c>
      <c r="W64" s="7">
        <f t="shared" si="21"/>
        <v>0.9183708738194</v>
      </c>
      <c r="X64" s="7">
        <f t="shared" si="21"/>
        <v>0.9108989723403159</v>
      </c>
      <c r="Y64" s="7">
        <f t="shared" si="21"/>
        <v>0.9128182518949205</v>
      </c>
      <c r="Z64" s="7">
        <f t="shared" si="21"/>
        <v>0.914428660574951</v>
      </c>
      <c r="AA64" s="7">
        <f t="shared" si="21"/>
        <v>0.9103664774626048</v>
      </c>
      <c r="AB64" s="7">
        <f t="shared" si="21"/>
        <v>0.9059933290064935</v>
      </c>
      <c r="AC64" s="7">
        <f t="shared" si="21"/>
        <v>0.9019717732983131</v>
      </c>
      <c r="AD64" s="24"/>
    </row>
    <row r="65" spans="1:30" ht="12.75">
      <c r="A65" s="38" t="s">
        <v>88</v>
      </c>
      <c r="B65" s="32" t="s">
        <v>73</v>
      </c>
      <c r="C65" s="4" t="s">
        <v>0</v>
      </c>
      <c r="D65" s="4" t="s">
        <v>4</v>
      </c>
      <c r="E65" s="7"/>
      <c r="F65" s="31">
        <v>0.6318</v>
      </c>
      <c r="G65" s="31">
        <v>0.4194</v>
      </c>
      <c r="H65" s="31">
        <v>0.5598</v>
      </c>
      <c r="I65" s="31">
        <v>0.4662</v>
      </c>
      <c r="J65" s="31">
        <v>0.5472</v>
      </c>
      <c r="K65" s="31">
        <v>0.5976</v>
      </c>
      <c r="L65" s="31">
        <v>0.7218</v>
      </c>
      <c r="M65" s="31">
        <v>0.8406</v>
      </c>
      <c r="N65" s="31">
        <v>0.9072</v>
      </c>
      <c r="O65" s="31">
        <v>0.81</v>
      </c>
      <c r="P65" s="31">
        <v>0.6534</v>
      </c>
      <c r="Q65" s="31">
        <v>0.7416</v>
      </c>
      <c r="R65" s="31">
        <v>0.7236</v>
      </c>
      <c r="S65" s="31">
        <v>0.5994</v>
      </c>
      <c r="T65" s="31">
        <v>0.6012</v>
      </c>
      <c r="U65" s="31">
        <v>0.4752</v>
      </c>
      <c r="V65" s="31">
        <v>0.5076</v>
      </c>
      <c r="W65" s="31">
        <v>0.4554</v>
      </c>
      <c r="X65" s="31">
        <v>0.441</v>
      </c>
      <c r="Y65" s="31">
        <v>0.4608</v>
      </c>
      <c r="Z65" s="31">
        <v>0.5022</v>
      </c>
      <c r="AA65" s="31">
        <v>0.4356</v>
      </c>
      <c r="AB65" s="31">
        <v>0.5184</v>
      </c>
      <c r="AC65" s="31">
        <v>0.3978</v>
      </c>
      <c r="AD65" s="25">
        <f>SUM(F65:AC65)</f>
        <v>14.014800000000001</v>
      </c>
    </row>
    <row r="66" spans="1:30" ht="12.75">
      <c r="A66" s="39"/>
      <c r="B66" s="33"/>
      <c r="C66" s="4" t="s">
        <v>1</v>
      </c>
      <c r="D66" s="4" t="s">
        <v>5</v>
      </c>
      <c r="E66" s="7"/>
      <c r="F66" s="31">
        <v>0.8334</v>
      </c>
      <c r="G66" s="31">
        <v>0.567</v>
      </c>
      <c r="H66" s="31">
        <v>0.7272</v>
      </c>
      <c r="I66" s="31">
        <v>0.5796</v>
      </c>
      <c r="J66" s="31">
        <v>0.6318</v>
      </c>
      <c r="K66" s="31">
        <v>0.6624</v>
      </c>
      <c r="L66" s="31">
        <v>0.738</v>
      </c>
      <c r="M66" s="31">
        <v>0.846</v>
      </c>
      <c r="N66" s="31">
        <v>0.8532</v>
      </c>
      <c r="O66" s="31">
        <v>0.7794</v>
      </c>
      <c r="P66" s="31">
        <v>0.6534</v>
      </c>
      <c r="Q66" s="31">
        <v>0.7002</v>
      </c>
      <c r="R66" s="31">
        <v>0.702</v>
      </c>
      <c r="S66" s="31">
        <v>0.5634</v>
      </c>
      <c r="T66" s="31">
        <v>0.5958</v>
      </c>
      <c r="U66" s="31">
        <v>0.5544</v>
      </c>
      <c r="V66" s="31">
        <v>0.6102</v>
      </c>
      <c r="W66" s="31">
        <v>0.531</v>
      </c>
      <c r="X66" s="31">
        <v>0.5184</v>
      </c>
      <c r="Y66" s="31">
        <v>0.5634</v>
      </c>
      <c r="Z66" s="31">
        <v>0.6282</v>
      </c>
      <c r="AA66" s="31">
        <v>0.5616</v>
      </c>
      <c r="AB66" s="31">
        <v>0.6516</v>
      </c>
      <c r="AC66" s="31">
        <v>0.5094</v>
      </c>
      <c r="AD66" s="25">
        <f>SUM(F66:AC66)</f>
        <v>15.561</v>
      </c>
    </row>
    <row r="67" spans="1:30" ht="12.75">
      <c r="A67" s="39"/>
      <c r="B67" s="33"/>
      <c r="C67" s="4" t="s">
        <v>35</v>
      </c>
      <c r="D67" s="4" t="s">
        <v>36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80</v>
      </c>
      <c r="L67" s="7">
        <v>80</v>
      </c>
      <c r="M67" s="8">
        <v>90</v>
      </c>
      <c r="N67" s="7">
        <v>90</v>
      </c>
      <c r="O67" s="7">
        <v>80</v>
      </c>
      <c r="P67" s="7">
        <v>80</v>
      </c>
      <c r="Q67" s="7">
        <v>70</v>
      </c>
      <c r="R67" s="7">
        <v>70</v>
      </c>
      <c r="S67" s="7">
        <v>70</v>
      </c>
      <c r="T67" s="7">
        <v>60</v>
      </c>
      <c r="U67" s="7">
        <v>60</v>
      </c>
      <c r="V67" s="7">
        <v>60</v>
      </c>
      <c r="W67" s="7">
        <v>55</v>
      </c>
      <c r="X67" s="7">
        <v>55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25"/>
    </row>
    <row r="68" spans="1:30" s="13" customFormat="1" ht="12.75">
      <c r="A68" s="39"/>
      <c r="B68" s="33"/>
      <c r="C68" s="12" t="s">
        <v>74</v>
      </c>
      <c r="D68" s="12"/>
      <c r="E68" s="7" t="e">
        <f>E66/E65</f>
        <v>#DIV/0!</v>
      </c>
      <c r="F68" s="7">
        <f aca="true" t="shared" si="22" ref="F68:AC68">F66/F65</f>
        <v>1.3190883190883191</v>
      </c>
      <c r="G68" s="7">
        <f t="shared" si="22"/>
        <v>1.3519313304721028</v>
      </c>
      <c r="H68" s="7">
        <f t="shared" si="22"/>
        <v>1.2990353697749195</v>
      </c>
      <c r="I68" s="7">
        <f t="shared" si="22"/>
        <v>1.2432432432432432</v>
      </c>
      <c r="J68" s="7">
        <f t="shared" si="22"/>
        <v>1.1546052631578947</v>
      </c>
      <c r="K68" s="7">
        <f t="shared" si="22"/>
        <v>1.108433734939759</v>
      </c>
      <c r="L68" s="7">
        <f t="shared" si="22"/>
        <v>1.0224438902743143</v>
      </c>
      <c r="M68" s="7">
        <f t="shared" si="22"/>
        <v>1.006423982869379</v>
      </c>
      <c r="N68" s="7">
        <f t="shared" si="22"/>
        <v>0.9404761904761905</v>
      </c>
      <c r="O68" s="7">
        <f t="shared" si="22"/>
        <v>0.9622222222222221</v>
      </c>
      <c r="P68" s="7">
        <f t="shared" si="22"/>
        <v>1</v>
      </c>
      <c r="Q68" s="7">
        <f t="shared" si="22"/>
        <v>0.9441747572815534</v>
      </c>
      <c r="R68" s="7">
        <f t="shared" si="22"/>
        <v>0.9701492537313432</v>
      </c>
      <c r="S68" s="7">
        <f t="shared" si="22"/>
        <v>0.9399399399399399</v>
      </c>
      <c r="T68" s="7">
        <f t="shared" si="22"/>
        <v>0.9910179640718564</v>
      </c>
      <c r="U68" s="7">
        <f t="shared" si="22"/>
        <v>1.1666666666666667</v>
      </c>
      <c r="V68" s="7">
        <f t="shared" si="22"/>
        <v>1.2021276595744679</v>
      </c>
      <c r="W68" s="7">
        <f t="shared" si="22"/>
        <v>1.1660079051383399</v>
      </c>
      <c r="X68" s="7">
        <f t="shared" si="22"/>
        <v>1.1755102040816325</v>
      </c>
      <c r="Y68" s="7">
        <f t="shared" si="22"/>
        <v>1.22265625</v>
      </c>
      <c r="Z68" s="7">
        <f t="shared" si="22"/>
        <v>1.2508960573476702</v>
      </c>
      <c r="AA68" s="7">
        <f t="shared" si="22"/>
        <v>1.2892561983471074</v>
      </c>
      <c r="AB68" s="7">
        <f t="shared" si="22"/>
        <v>1.2569444444444444</v>
      </c>
      <c r="AC68" s="7">
        <f t="shared" si="22"/>
        <v>1.2805429864253393</v>
      </c>
      <c r="AD68" s="24"/>
    </row>
    <row r="69" spans="1:30" s="13" customFormat="1" ht="12.75">
      <c r="A69" s="40"/>
      <c r="B69" s="34"/>
      <c r="C69" s="12" t="s">
        <v>75</v>
      </c>
      <c r="D69" s="12"/>
      <c r="E69" s="7" t="e">
        <f>COS(ATAN(E68))</f>
        <v>#DIV/0!</v>
      </c>
      <c r="F69" s="7">
        <f aca="true" t="shared" si="23" ref="F69:AC69">COS(ATAN(F68))</f>
        <v>0.6041227554892906</v>
      </c>
      <c r="G69" s="7">
        <f t="shared" si="23"/>
        <v>0.5946780751854709</v>
      </c>
      <c r="H69" s="7">
        <f t="shared" si="23"/>
        <v>0.6099950880081735</v>
      </c>
      <c r="I69" s="7">
        <f t="shared" si="23"/>
        <v>0.6267586448165066</v>
      </c>
      <c r="J69" s="7">
        <f t="shared" si="23"/>
        <v>0.6546845378879663</v>
      </c>
      <c r="K69" s="7">
        <f t="shared" si="23"/>
        <v>0.6698560241397189</v>
      </c>
      <c r="L69" s="7">
        <f t="shared" si="23"/>
        <v>0.6992166730718197</v>
      </c>
      <c r="M69" s="7">
        <f t="shared" si="23"/>
        <v>0.7048392194272207</v>
      </c>
      <c r="N69" s="7">
        <f t="shared" si="23"/>
        <v>0.7284545355602372</v>
      </c>
      <c r="O69" s="7">
        <f t="shared" si="23"/>
        <v>0.7205868543168537</v>
      </c>
      <c r="P69" s="7">
        <f t="shared" si="23"/>
        <v>0.7071067811865476</v>
      </c>
      <c r="Q69" s="7">
        <f t="shared" si="23"/>
        <v>0.7271110314725948</v>
      </c>
      <c r="R69" s="7">
        <f t="shared" si="23"/>
        <v>0.7177381400208425</v>
      </c>
      <c r="S69" s="7">
        <f t="shared" si="23"/>
        <v>0.7286495080777875</v>
      </c>
      <c r="T69" s="7">
        <f t="shared" si="23"/>
        <v>0.710289508852192</v>
      </c>
      <c r="U69" s="7">
        <f t="shared" si="23"/>
        <v>0.6507913734559685</v>
      </c>
      <c r="V69" s="7">
        <f t="shared" si="23"/>
        <v>0.6395149747394441</v>
      </c>
      <c r="W69" s="7">
        <f t="shared" si="23"/>
        <v>0.651003253376776</v>
      </c>
      <c r="X69" s="7">
        <f t="shared" si="23"/>
        <v>0.6479554462909652</v>
      </c>
      <c r="Y69" s="7">
        <f t="shared" si="23"/>
        <v>0.633103109140091</v>
      </c>
      <c r="Z69" s="7">
        <f t="shared" si="23"/>
        <v>0.6244220737914107</v>
      </c>
      <c r="AA69" s="7">
        <f t="shared" si="23"/>
        <v>0.6128880671430094</v>
      </c>
      <c r="AB69" s="7">
        <f t="shared" si="23"/>
        <v>0.6225837455443941</v>
      </c>
      <c r="AC69" s="7">
        <f t="shared" si="23"/>
        <v>0.6154818951324762</v>
      </c>
      <c r="AD69" s="24"/>
    </row>
    <row r="70" spans="1:30" ht="12.75">
      <c r="A70" s="62" t="s">
        <v>89</v>
      </c>
      <c r="B70" s="32" t="s">
        <v>73</v>
      </c>
      <c r="C70" s="4" t="s">
        <v>0</v>
      </c>
      <c r="D70" s="4" t="s">
        <v>4</v>
      </c>
      <c r="E70" s="7"/>
      <c r="F70" s="31">
        <v>0.0144</v>
      </c>
      <c r="G70" s="31">
        <v>0.009</v>
      </c>
      <c r="H70" s="31">
        <v>0.0108</v>
      </c>
      <c r="I70" s="31">
        <v>0.009</v>
      </c>
      <c r="J70" s="31">
        <v>0.0108</v>
      </c>
      <c r="K70" s="31">
        <v>0.009</v>
      </c>
      <c r="L70" s="31">
        <v>0.009</v>
      </c>
      <c r="M70" s="31">
        <v>0.0234</v>
      </c>
      <c r="N70" s="31">
        <v>0.0216</v>
      </c>
      <c r="O70" s="31">
        <v>0.018</v>
      </c>
      <c r="P70" s="31">
        <v>0.0234</v>
      </c>
      <c r="Q70" s="31">
        <v>0.0216</v>
      </c>
      <c r="R70" s="31">
        <v>0.0234</v>
      </c>
      <c r="S70" s="31">
        <v>0.0144</v>
      </c>
      <c r="T70" s="31">
        <v>0.0162</v>
      </c>
      <c r="U70" s="31">
        <v>0.0144</v>
      </c>
      <c r="V70" s="31">
        <v>0.018</v>
      </c>
      <c r="W70" s="31">
        <v>0.0162</v>
      </c>
      <c r="X70" s="31">
        <v>0.0162</v>
      </c>
      <c r="Y70" s="31">
        <v>0.0126</v>
      </c>
      <c r="Z70" s="31">
        <v>0.0108</v>
      </c>
      <c r="AA70" s="31">
        <v>0.0108</v>
      </c>
      <c r="AB70" s="31">
        <v>0.0144</v>
      </c>
      <c r="AC70" s="31">
        <v>0.009</v>
      </c>
      <c r="AD70" s="25">
        <f>SUM(F70:AC70)</f>
        <v>0.35639999999999994</v>
      </c>
    </row>
    <row r="71" spans="1:30" ht="12.75">
      <c r="A71" s="63"/>
      <c r="B71" s="33"/>
      <c r="C71" s="4" t="s">
        <v>1</v>
      </c>
      <c r="D71" s="4" t="s">
        <v>5</v>
      </c>
      <c r="E71" s="7"/>
      <c r="F71" s="31">
        <v>0.0198</v>
      </c>
      <c r="G71" s="31">
        <v>0.0144</v>
      </c>
      <c r="H71" s="31">
        <v>0.0162</v>
      </c>
      <c r="I71" s="31">
        <v>0.0144</v>
      </c>
      <c r="J71" s="31">
        <v>0.0162</v>
      </c>
      <c r="K71" s="31">
        <v>0.0126</v>
      </c>
      <c r="L71" s="31">
        <v>0.0144</v>
      </c>
      <c r="M71" s="31">
        <v>0.0252</v>
      </c>
      <c r="N71" s="31">
        <v>0.0216</v>
      </c>
      <c r="O71" s="31">
        <v>0.0198</v>
      </c>
      <c r="P71" s="31">
        <v>0.0234</v>
      </c>
      <c r="Q71" s="31">
        <v>0.0234</v>
      </c>
      <c r="R71" s="31">
        <v>0.0234</v>
      </c>
      <c r="S71" s="31">
        <v>0.0126</v>
      </c>
      <c r="T71" s="31">
        <v>0.0162</v>
      </c>
      <c r="U71" s="31">
        <v>0.0144</v>
      </c>
      <c r="V71" s="31">
        <v>0.0198</v>
      </c>
      <c r="W71" s="31">
        <v>0.0162</v>
      </c>
      <c r="X71" s="31">
        <v>0.018</v>
      </c>
      <c r="Y71" s="31">
        <v>0.0126</v>
      </c>
      <c r="Z71" s="31">
        <v>0.0144</v>
      </c>
      <c r="AA71" s="31">
        <v>0.0144</v>
      </c>
      <c r="AB71" s="31">
        <v>0.0144</v>
      </c>
      <c r="AC71" s="31">
        <v>0.0126</v>
      </c>
      <c r="AD71" s="26">
        <f>SUM(F71:AC71)</f>
        <v>0.4104000000000001</v>
      </c>
    </row>
    <row r="72" spans="1:30" ht="12.75">
      <c r="A72" s="63"/>
      <c r="B72" s="33"/>
      <c r="C72" s="4" t="s">
        <v>35</v>
      </c>
      <c r="D72" s="4" t="s">
        <v>36</v>
      </c>
      <c r="E72" s="7">
        <v>5</v>
      </c>
      <c r="F72" s="7">
        <v>5</v>
      </c>
      <c r="G72" s="7">
        <v>5</v>
      </c>
      <c r="H72" s="7">
        <v>5</v>
      </c>
      <c r="I72" s="7">
        <v>5</v>
      </c>
      <c r="J72" s="7">
        <v>5</v>
      </c>
      <c r="K72" s="7">
        <v>5</v>
      </c>
      <c r="L72" s="7">
        <v>5</v>
      </c>
      <c r="M72" s="7">
        <v>5</v>
      </c>
      <c r="N72" s="7">
        <v>5</v>
      </c>
      <c r="O72" s="7">
        <v>5</v>
      </c>
      <c r="P72" s="7">
        <v>5</v>
      </c>
      <c r="Q72" s="7">
        <v>5</v>
      </c>
      <c r="R72" s="7">
        <v>5</v>
      </c>
      <c r="S72" s="7">
        <v>5</v>
      </c>
      <c r="T72" s="7">
        <v>5</v>
      </c>
      <c r="U72" s="7">
        <v>5</v>
      </c>
      <c r="V72" s="7">
        <v>5</v>
      </c>
      <c r="W72" s="7">
        <v>5</v>
      </c>
      <c r="X72" s="7">
        <v>5</v>
      </c>
      <c r="Y72" s="7">
        <v>5</v>
      </c>
      <c r="Z72" s="7">
        <v>5</v>
      </c>
      <c r="AA72" s="7">
        <v>5</v>
      </c>
      <c r="AB72" s="7">
        <v>5</v>
      </c>
      <c r="AC72" s="7">
        <v>5</v>
      </c>
      <c r="AD72" s="25"/>
    </row>
    <row r="73" spans="1:30" s="13" customFormat="1" ht="12.75">
      <c r="A73" s="63"/>
      <c r="B73" s="33"/>
      <c r="C73" s="12" t="s">
        <v>74</v>
      </c>
      <c r="D73" s="12"/>
      <c r="E73" s="7" t="e">
        <f>E71/E70</f>
        <v>#DIV/0!</v>
      </c>
      <c r="F73" s="7">
        <f aca="true" t="shared" si="24" ref="F73:AC73">F71/F70</f>
        <v>1.3750000000000002</v>
      </c>
      <c r="G73" s="7">
        <f t="shared" si="24"/>
        <v>1.6</v>
      </c>
      <c r="H73" s="7">
        <f t="shared" si="24"/>
        <v>1.4999999999999998</v>
      </c>
      <c r="I73" s="7">
        <f t="shared" si="24"/>
        <v>1.6</v>
      </c>
      <c r="J73" s="7">
        <f t="shared" si="24"/>
        <v>1.4999999999999998</v>
      </c>
      <c r="K73" s="7">
        <f t="shared" si="24"/>
        <v>1.4000000000000001</v>
      </c>
      <c r="L73" s="7">
        <f t="shared" si="24"/>
        <v>1.6</v>
      </c>
      <c r="M73" s="7">
        <f t="shared" si="24"/>
        <v>1.0769230769230769</v>
      </c>
      <c r="N73" s="7">
        <f t="shared" si="24"/>
        <v>1</v>
      </c>
      <c r="O73" s="7">
        <f t="shared" si="24"/>
        <v>1.1</v>
      </c>
      <c r="P73" s="7">
        <f t="shared" si="24"/>
        <v>1</v>
      </c>
      <c r="Q73" s="7">
        <f t="shared" si="24"/>
        <v>1.0833333333333333</v>
      </c>
      <c r="R73" s="7">
        <f t="shared" si="24"/>
        <v>1</v>
      </c>
      <c r="S73" s="7">
        <f t="shared" si="24"/>
        <v>0.875</v>
      </c>
      <c r="T73" s="7">
        <f t="shared" si="24"/>
        <v>1</v>
      </c>
      <c r="U73" s="7">
        <f t="shared" si="24"/>
        <v>1</v>
      </c>
      <c r="V73" s="7">
        <f t="shared" si="24"/>
        <v>1.1</v>
      </c>
      <c r="W73" s="7">
        <f t="shared" si="24"/>
        <v>1</v>
      </c>
      <c r="X73" s="7">
        <f t="shared" si="24"/>
        <v>1.1111111111111112</v>
      </c>
      <c r="Y73" s="7">
        <f t="shared" si="24"/>
        <v>1</v>
      </c>
      <c r="Z73" s="7">
        <f t="shared" si="24"/>
        <v>1.3333333333333333</v>
      </c>
      <c r="AA73" s="7">
        <f t="shared" si="24"/>
        <v>1.3333333333333333</v>
      </c>
      <c r="AB73" s="7">
        <f t="shared" si="24"/>
        <v>1</v>
      </c>
      <c r="AC73" s="7">
        <f t="shared" si="24"/>
        <v>1.4000000000000001</v>
      </c>
      <c r="AD73" s="24"/>
    </row>
    <row r="74" spans="1:30" s="13" customFormat="1" ht="12.75">
      <c r="A74" s="64"/>
      <c r="B74" s="34"/>
      <c r="C74" s="12" t="s">
        <v>75</v>
      </c>
      <c r="D74" s="12"/>
      <c r="E74" s="7" t="e">
        <f>COS(ATAN(E73))</f>
        <v>#DIV/0!</v>
      </c>
      <c r="F74" s="7">
        <f aca="true" t="shared" si="25" ref="F74:AC74">COS(ATAN(F73))</f>
        <v>0.5881716976750462</v>
      </c>
      <c r="G74" s="7">
        <f t="shared" si="25"/>
        <v>0.52999894000318</v>
      </c>
      <c r="H74" s="7">
        <f t="shared" si="25"/>
        <v>0.5547001962252291</v>
      </c>
      <c r="I74" s="7">
        <f t="shared" si="25"/>
        <v>0.52999894000318</v>
      </c>
      <c r="J74" s="7">
        <f t="shared" si="25"/>
        <v>0.5547001962252291</v>
      </c>
      <c r="K74" s="7">
        <f t="shared" si="25"/>
        <v>0.5812381937190964</v>
      </c>
      <c r="L74" s="7">
        <f t="shared" si="25"/>
        <v>0.52999894000318</v>
      </c>
      <c r="M74" s="7">
        <f t="shared" si="25"/>
        <v>0.6804510993672778</v>
      </c>
      <c r="N74" s="7">
        <f t="shared" si="25"/>
        <v>0.7071067811865476</v>
      </c>
      <c r="O74" s="7">
        <f t="shared" si="25"/>
        <v>0.6726727939963124</v>
      </c>
      <c r="P74" s="7">
        <f t="shared" si="25"/>
        <v>0.7071067811865476</v>
      </c>
      <c r="Q74" s="7">
        <f t="shared" si="25"/>
        <v>0.6782801027330658</v>
      </c>
      <c r="R74" s="7">
        <f t="shared" si="25"/>
        <v>0.7071067811865476</v>
      </c>
      <c r="S74" s="7">
        <f t="shared" si="25"/>
        <v>0.7525766947068778</v>
      </c>
      <c r="T74" s="7">
        <f t="shared" si="25"/>
        <v>0.7071067811865476</v>
      </c>
      <c r="U74" s="7">
        <f t="shared" si="25"/>
        <v>0.7071067811865476</v>
      </c>
      <c r="V74" s="7">
        <f t="shared" si="25"/>
        <v>0.6726727939963124</v>
      </c>
      <c r="W74" s="7">
        <f t="shared" si="25"/>
        <v>0.7071067811865476</v>
      </c>
      <c r="X74" s="7">
        <f t="shared" si="25"/>
        <v>0.6689647316224497</v>
      </c>
      <c r="Y74" s="7">
        <f t="shared" si="25"/>
        <v>0.7071067811865476</v>
      </c>
      <c r="Z74" s="7">
        <f t="shared" si="25"/>
        <v>0.6000000000000001</v>
      </c>
      <c r="AA74" s="7">
        <f t="shared" si="25"/>
        <v>0.6000000000000001</v>
      </c>
      <c r="AB74" s="7">
        <f t="shared" si="25"/>
        <v>0.7071067811865476</v>
      </c>
      <c r="AC74" s="7">
        <f t="shared" si="25"/>
        <v>0.5812381937190964</v>
      </c>
      <c r="AD74" s="24"/>
    </row>
    <row r="76" spans="6:30" ht="12.75">
      <c r="F76" s="27">
        <f>F15+F20+F25+F30+F35+F40+F45+F50+F55+F60+F65+F70</f>
        <v>2.7180000000000004</v>
      </c>
      <c r="G76" s="27">
        <f aca="true" t="shared" si="26" ref="G76:AC76">G15+G20+G25+G30+G35+G40+G45+G50+G55+G60+G65+G70</f>
        <v>1.7748</v>
      </c>
      <c r="H76" s="27">
        <f t="shared" si="26"/>
        <v>2.2518000000000002</v>
      </c>
      <c r="I76" s="27">
        <f t="shared" si="26"/>
        <v>1.9949999999999997</v>
      </c>
      <c r="J76" s="27">
        <f t="shared" si="26"/>
        <v>2.1888000000000005</v>
      </c>
      <c r="K76" s="27">
        <f t="shared" si="26"/>
        <v>2.1635999999999997</v>
      </c>
      <c r="L76" s="27">
        <f t="shared" si="26"/>
        <v>2.4126</v>
      </c>
      <c r="M76" s="27">
        <f t="shared" si="26"/>
        <v>2.7408</v>
      </c>
      <c r="N76" s="27">
        <f t="shared" si="26"/>
        <v>3.0305999999999997</v>
      </c>
      <c r="O76" s="27">
        <f t="shared" si="26"/>
        <v>3.0522</v>
      </c>
      <c r="P76" s="27">
        <f t="shared" si="26"/>
        <v>3.0258000000000003</v>
      </c>
      <c r="Q76" s="27">
        <f t="shared" si="26"/>
        <v>2.9802</v>
      </c>
      <c r="R76" s="27">
        <f t="shared" si="26"/>
        <v>3.2004000000000006</v>
      </c>
      <c r="S76" s="27">
        <f t="shared" si="26"/>
        <v>2.9778000000000007</v>
      </c>
      <c r="T76" s="27">
        <f t="shared" si="26"/>
        <v>2.9538</v>
      </c>
      <c r="U76" s="27">
        <f t="shared" si="26"/>
        <v>2.7768</v>
      </c>
      <c r="V76" s="27">
        <f t="shared" si="26"/>
        <v>2.9142</v>
      </c>
      <c r="W76" s="27">
        <f t="shared" si="26"/>
        <v>2.7126</v>
      </c>
      <c r="X76" s="27">
        <f t="shared" si="26"/>
        <v>2.682</v>
      </c>
      <c r="Y76" s="27">
        <f t="shared" si="26"/>
        <v>2.6094</v>
      </c>
      <c r="Z76" s="27">
        <f t="shared" si="26"/>
        <v>2.5584000000000002</v>
      </c>
      <c r="AA76" s="27">
        <f t="shared" si="26"/>
        <v>2.2680000000000002</v>
      </c>
      <c r="AB76" s="27">
        <f t="shared" si="26"/>
        <v>2.4618</v>
      </c>
      <c r="AC76" s="27">
        <f t="shared" si="26"/>
        <v>1.9115999999999997</v>
      </c>
      <c r="AD76" s="28">
        <f>SUM(F76:AC76)</f>
        <v>62.36100000000001</v>
      </c>
    </row>
    <row r="77" spans="6:30" ht="12.75">
      <c r="F77" s="27">
        <f>F10-F76</f>
        <v>0.017999999999999794</v>
      </c>
      <c r="G77" s="27">
        <f aca="true" t="shared" si="27" ref="G77:AC77">G10-G76</f>
        <v>-0.04679999999999995</v>
      </c>
      <c r="H77" s="27">
        <f t="shared" si="27"/>
        <v>0.1961999999999997</v>
      </c>
      <c r="I77" s="27">
        <f t="shared" si="27"/>
        <v>-0.05099999999999971</v>
      </c>
      <c r="J77" s="27">
        <f t="shared" si="27"/>
        <v>-0.02880000000000038</v>
      </c>
      <c r="K77" s="27">
        <f t="shared" si="27"/>
        <v>-0.0035999999999996035</v>
      </c>
      <c r="L77" s="27">
        <f t="shared" si="27"/>
        <v>-0.036599999999999966</v>
      </c>
      <c r="M77" s="27">
        <f t="shared" si="27"/>
        <v>0.0671999999999997</v>
      </c>
      <c r="N77" s="27">
        <f t="shared" si="27"/>
        <v>-0.006599999999999717</v>
      </c>
      <c r="O77" s="27">
        <f t="shared" si="27"/>
        <v>-0.028200000000000003</v>
      </c>
      <c r="P77" s="27">
        <f t="shared" si="27"/>
        <v>-0.0018000000000002458</v>
      </c>
      <c r="Q77" s="27">
        <f t="shared" si="27"/>
        <v>0.1878000000000002</v>
      </c>
      <c r="R77" s="27">
        <f t="shared" si="27"/>
        <v>-0.17640000000000056</v>
      </c>
      <c r="S77" s="27">
        <f t="shared" si="27"/>
        <v>-0.02580000000000071</v>
      </c>
      <c r="T77" s="27">
        <f t="shared" si="27"/>
        <v>-0.0018000000000002458</v>
      </c>
      <c r="U77" s="27">
        <f t="shared" si="27"/>
        <v>0.031199999999999672</v>
      </c>
      <c r="V77" s="27">
        <f t="shared" si="27"/>
        <v>0.037799999999999834</v>
      </c>
      <c r="W77" s="27">
        <f t="shared" si="27"/>
        <v>0.023400000000000087</v>
      </c>
      <c r="X77" s="27">
        <f t="shared" si="27"/>
        <v>-0.017999999999999794</v>
      </c>
      <c r="Y77" s="27">
        <f t="shared" si="27"/>
        <v>-0.01739999999999986</v>
      </c>
      <c r="Z77" s="27">
        <f t="shared" si="27"/>
        <v>-0.03840000000000021</v>
      </c>
      <c r="AA77" s="27">
        <f t="shared" si="27"/>
        <v>-0.03600000000000003</v>
      </c>
      <c r="AB77" s="27">
        <f t="shared" si="27"/>
        <v>-0.013800000000000257</v>
      </c>
      <c r="AC77" s="27">
        <f t="shared" si="27"/>
        <v>-0.039599999999999635</v>
      </c>
      <c r="AD77" s="28">
        <f>SUM(F77:AC77)</f>
        <v>-0.009000000000001895</v>
      </c>
    </row>
    <row r="78" spans="6:30" ht="12.75">
      <c r="F78" s="29">
        <v>2.952</v>
      </c>
      <c r="G78" s="29">
        <v>2.808</v>
      </c>
      <c r="H78" s="29">
        <v>2.592</v>
      </c>
      <c r="I78" s="29">
        <v>3.024</v>
      </c>
      <c r="J78" s="29">
        <v>2.088</v>
      </c>
      <c r="K78" s="29">
        <v>2.448</v>
      </c>
      <c r="L78" s="29">
        <v>2.448</v>
      </c>
      <c r="M78" s="29">
        <v>3.24</v>
      </c>
      <c r="N78" s="29">
        <v>3.24</v>
      </c>
      <c r="O78" s="29">
        <v>3.528</v>
      </c>
      <c r="P78" s="29">
        <v>3.672</v>
      </c>
      <c r="Q78" s="29">
        <v>2.88</v>
      </c>
      <c r="R78" s="29">
        <v>3.168</v>
      </c>
      <c r="S78" s="29">
        <v>3.24</v>
      </c>
      <c r="T78" s="29">
        <v>4.248</v>
      </c>
      <c r="U78" s="29">
        <v>2.52</v>
      </c>
      <c r="V78" s="29">
        <v>3.456</v>
      </c>
      <c r="W78" s="29">
        <v>3.096</v>
      </c>
      <c r="X78" s="29">
        <v>2.664</v>
      </c>
      <c r="Y78" s="29">
        <v>3.528</v>
      </c>
      <c r="Z78" s="29">
        <v>2.232</v>
      </c>
      <c r="AA78" s="29">
        <v>2.664</v>
      </c>
      <c r="AB78" s="29">
        <v>2.664</v>
      </c>
      <c r="AC78" s="29">
        <v>2.664</v>
      </c>
      <c r="AD78" s="27"/>
    </row>
    <row r="79" spans="6:30" ht="12.75"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</row>
    <row r="81" spans="1:16" s="9" customFormat="1" ht="20.25">
      <c r="A81" s="9" t="s">
        <v>96</v>
      </c>
      <c r="C81" s="10"/>
      <c r="D81" s="10"/>
      <c r="P81" s="9" t="s">
        <v>90</v>
      </c>
    </row>
    <row r="82" spans="1:2" ht="12.75">
      <c r="A82" s="1" t="s">
        <v>91</v>
      </c>
      <c r="B82" s="1"/>
    </row>
  </sheetData>
  <sheetProtection/>
  <mergeCells count="37">
    <mergeCell ref="C8:C9"/>
    <mergeCell ref="A7:AD7"/>
    <mergeCell ref="A8:A9"/>
    <mergeCell ref="D8:D9"/>
    <mergeCell ref="E8:AC8"/>
    <mergeCell ref="AD8:AD9"/>
    <mergeCell ref="B8:B9"/>
    <mergeCell ref="A3:AD3"/>
    <mergeCell ref="A6:AD6"/>
    <mergeCell ref="A5:AD5"/>
    <mergeCell ref="A4:AD4"/>
    <mergeCell ref="A10:A14"/>
    <mergeCell ref="B10:B14"/>
    <mergeCell ref="A15:A19"/>
    <mergeCell ref="B15:B19"/>
    <mergeCell ref="B20:B24"/>
    <mergeCell ref="A20:A24"/>
    <mergeCell ref="A40:A44"/>
    <mergeCell ref="B40:B44"/>
    <mergeCell ref="A35:A39"/>
    <mergeCell ref="B35:B39"/>
    <mergeCell ref="A25:A29"/>
    <mergeCell ref="B25:B29"/>
    <mergeCell ref="A30:A34"/>
    <mergeCell ref="B30:B34"/>
    <mergeCell ref="A45:A49"/>
    <mergeCell ref="B45:B49"/>
    <mergeCell ref="A50:A54"/>
    <mergeCell ref="B50:B54"/>
    <mergeCell ref="A55:A59"/>
    <mergeCell ref="B55:B59"/>
    <mergeCell ref="A60:A64"/>
    <mergeCell ref="B60:B64"/>
    <mergeCell ref="A65:A69"/>
    <mergeCell ref="B65:B69"/>
    <mergeCell ref="A70:A74"/>
    <mergeCell ref="B70:B74"/>
  </mergeCells>
  <printOptions horizontalCentered="1"/>
  <pageMargins left="0.3937007874015748" right="0.3937007874015748" top="0.7874015748031497" bottom="0.5905511811023623" header="0.5118110236220472" footer="0.3937007874015748"/>
  <pageSetup fitToHeight="10" fitToWidth="1" horizontalDpi="600" verticalDpi="600" orientation="landscape" paperSize="9" scale="6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1"/>
  <sheetViews>
    <sheetView tabSelected="1" zoomScaleSheetLayoutView="100" zoomScalePageLayoutView="0" workbookViewId="0" topLeftCell="A7">
      <selection activeCell="B37" sqref="B37"/>
    </sheetView>
  </sheetViews>
  <sheetFormatPr defaultColWidth="9.00390625" defaultRowHeight="12.75"/>
  <cols>
    <col min="1" max="1" width="27.625" style="1" customWidth="1"/>
    <col min="2" max="2" width="17.375" style="1" customWidth="1"/>
    <col min="3" max="3" width="10.375" style="2" customWidth="1"/>
    <col min="4" max="4" width="12.25390625" style="2" customWidth="1"/>
    <col min="5" max="6" width="7.25390625" style="1" customWidth="1"/>
    <col min="7" max="7" width="8.625" style="1" customWidth="1"/>
    <col min="8" max="52" width="7.25390625" style="1" customWidth="1"/>
    <col min="53" max="53" width="17.625" style="1" customWidth="1"/>
    <col min="54" max="16384" width="9.125" style="1" customWidth="1"/>
  </cols>
  <sheetData>
    <row r="1" spans="1:53" ht="18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</row>
    <row r="2" spans="1:53" ht="18">
      <c r="A2" s="15" t="s">
        <v>95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ht="18">
      <c r="A3" s="20" t="str">
        <f>'Приложение № 1(мощность)'!A5:AD5</f>
        <v>17 июня  2020 г.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3" s="5" customFormat="1" ht="18">
      <c r="A4" s="18" t="str">
        <f>'Приложение № 1(мощность)'!A6:AD6</f>
        <v>ООО "Энергозавод"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</row>
    <row r="5" spans="1:53" s="5" customFormat="1" ht="18">
      <c r="A5" s="19" t="str">
        <f>'Приложение № 1(мощность)'!A7:AD7</f>
        <v>ПС ВОДИНО       35/6 кВ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1:54" ht="19.5" customHeight="1">
      <c r="A6" s="56" t="s">
        <v>2</v>
      </c>
      <c r="B6" s="55" t="s">
        <v>32</v>
      </c>
      <c r="C6" s="50" t="s">
        <v>33</v>
      </c>
      <c r="D6" s="50" t="s">
        <v>34</v>
      </c>
      <c r="E6" s="50" t="s">
        <v>41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4" t="s">
        <v>3</v>
      </c>
      <c r="BB6" s="3"/>
    </row>
    <row r="7" spans="1:53" ht="19.5" customHeight="1">
      <c r="A7" s="56"/>
      <c r="B7" s="55"/>
      <c r="C7" s="50"/>
      <c r="D7" s="50"/>
      <c r="E7" s="57" t="s">
        <v>49</v>
      </c>
      <c r="F7" s="58"/>
      <c r="G7" s="57" t="s">
        <v>50</v>
      </c>
      <c r="H7" s="58"/>
      <c r="I7" s="57" t="s">
        <v>51</v>
      </c>
      <c r="J7" s="58"/>
      <c r="K7" s="57" t="s">
        <v>52</v>
      </c>
      <c r="L7" s="58"/>
      <c r="M7" s="57" t="s">
        <v>53</v>
      </c>
      <c r="N7" s="58"/>
      <c r="O7" s="57" t="s">
        <v>48</v>
      </c>
      <c r="P7" s="58"/>
      <c r="Q7" s="57" t="s">
        <v>47</v>
      </c>
      <c r="R7" s="58"/>
      <c r="S7" s="57" t="s">
        <v>46</v>
      </c>
      <c r="T7" s="58"/>
      <c r="U7" s="57" t="s">
        <v>45</v>
      </c>
      <c r="V7" s="58"/>
      <c r="W7" s="57" t="s">
        <v>44</v>
      </c>
      <c r="X7" s="58"/>
      <c r="Y7" s="57" t="s">
        <v>54</v>
      </c>
      <c r="Z7" s="58"/>
      <c r="AA7" s="57" t="s">
        <v>55</v>
      </c>
      <c r="AB7" s="58"/>
      <c r="AC7" s="57" t="s">
        <v>56</v>
      </c>
      <c r="AD7" s="58"/>
      <c r="AE7" s="57" t="s">
        <v>57</v>
      </c>
      <c r="AF7" s="58"/>
      <c r="AG7" s="57" t="s">
        <v>58</v>
      </c>
      <c r="AH7" s="58"/>
      <c r="AI7" s="57" t="s">
        <v>59</v>
      </c>
      <c r="AJ7" s="58"/>
      <c r="AK7" s="57" t="s">
        <v>60</v>
      </c>
      <c r="AL7" s="58"/>
      <c r="AM7" s="57" t="s">
        <v>61</v>
      </c>
      <c r="AN7" s="58"/>
      <c r="AO7" s="57" t="s">
        <v>62</v>
      </c>
      <c r="AP7" s="58"/>
      <c r="AQ7" s="57" t="s">
        <v>63</v>
      </c>
      <c r="AR7" s="58"/>
      <c r="AS7" s="57" t="s">
        <v>64</v>
      </c>
      <c r="AT7" s="58"/>
      <c r="AU7" s="57" t="s">
        <v>65</v>
      </c>
      <c r="AV7" s="58"/>
      <c r="AW7" s="57" t="s">
        <v>66</v>
      </c>
      <c r="AX7" s="58"/>
      <c r="AY7" s="57" t="s">
        <v>67</v>
      </c>
      <c r="AZ7" s="58"/>
      <c r="BA7" s="54"/>
    </row>
    <row r="8" spans="1:53" ht="19.5" customHeight="1">
      <c r="A8" s="56"/>
      <c r="B8" s="56"/>
      <c r="C8" s="50"/>
      <c r="D8" s="50"/>
      <c r="E8" s="6" t="s">
        <v>42</v>
      </c>
      <c r="F8" s="6" t="s">
        <v>43</v>
      </c>
      <c r="G8" s="6" t="s">
        <v>42</v>
      </c>
      <c r="H8" s="6" t="s">
        <v>43</v>
      </c>
      <c r="I8" s="6" t="s">
        <v>42</v>
      </c>
      <c r="J8" s="6" t="s">
        <v>43</v>
      </c>
      <c r="K8" s="6" t="s">
        <v>42</v>
      </c>
      <c r="L8" s="6" t="s">
        <v>43</v>
      </c>
      <c r="M8" s="6" t="s">
        <v>42</v>
      </c>
      <c r="N8" s="6" t="s">
        <v>43</v>
      </c>
      <c r="O8" s="6" t="s">
        <v>42</v>
      </c>
      <c r="P8" s="6" t="s">
        <v>43</v>
      </c>
      <c r="Q8" s="6" t="s">
        <v>42</v>
      </c>
      <c r="R8" s="6" t="s">
        <v>43</v>
      </c>
      <c r="S8" s="6" t="s">
        <v>42</v>
      </c>
      <c r="T8" s="6" t="s">
        <v>43</v>
      </c>
      <c r="U8" s="6" t="s">
        <v>42</v>
      </c>
      <c r="V8" s="6" t="s">
        <v>43</v>
      </c>
      <c r="W8" s="6" t="s">
        <v>42</v>
      </c>
      <c r="X8" s="6" t="s">
        <v>43</v>
      </c>
      <c r="Y8" s="6" t="s">
        <v>42</v>
      </c>
      <c r="Z8" s="6" t="s">
        <v>43</v>
      </c>
      <c r="AA8" s="6" t="s">
        <v>42</v>
      </c>
      <c r="AB8" s="6" t="s">
        <v>43</v>
      </c>
      <c r="AC8" s="6" t="s">
        <v>42</v>
      </c>
      <c r="AD8" s="6" t="s">
        <v>43</v>
      </c>
      <c r="AE8" s="6" t="s">
        <v>42</v>
      </c>
      <c r="AF8" s="6" t="s">
        <v>43</v>
      </c>
      <c r="AG8" s="6" t="s">
        <v>42</v>
      </c>
      <c r="AH8" s="6" t="s">
        <v>43</v>
      </c>
      <c r="AI8" s="6" t="s">
        <v>42</v>
      </c>
      <c r="AJ8" s="6" t="s">
        <v>43</v>
      </c>
      <c r="AK8" s="6" t="s">
        <v>42</v>
      </c>
      <c r="AL8" s="6" t="s">
        <v>43</v>
      </c>
      <c r="AM8" s="6" t="s">
        <v>42</v>
      </c>
      <c r="AN8" s="6" t="s">
        <v>43</v>
      </c>
      <c r="AO8" s="6" t="s">
        <v>42</v>
      </c>
      <c r="AP8" s="6" t="s">
        <v>43</v>
      </c>
      <c r="AQ8" s="6" t="s">
        <v>42</v>
      </c>
      <c r="AR8" s="6" t="s">
        <v>43</v>
      </c>
      <c r="AS8" s="6" t="s">
        <v>42</v>
      </c>
      <c r="AT8" s="6" t="s">
        <v>43</v>
      </c>
      <c r="AU8" s="6" t="s">
        <v>42</v>
      </c>
      <c r="AV8" s="6" t="s">
        <v>43</v>
      </c>
      <c r="AW8" s="6" t="s">
        <v>42</v>
      </c>
      <c r="AX8" s="6" t="s">
        <v>43</v>
      </c>
      <c r="AY8" s="6" t="s">
        <v>42</v>
      </c>
      <c r="AZ8" s="6" t="s">
        <v>43</v>
      </c>
      <c r="BA8" s="54"/>
    </row>
    <row r="9" spans="1:53" ht="12.75">
      <c r="A9" s="65" t="s">
        <v>98</v>
      </c>
      <c r="B9" s="61" t="s">
        <v>37</v>
      </c>
      <c r="C9" s="4" t="s">
        <v>68</v>
      </c>
      <c r="D9" s="4" t="s">
        <v>39</v>
      </c>
      <c r="E9" s="7">
        <v>2.736</v>
      </c>
      <c r="F9" s="7">
        <f>E9</f>
        <v>2.736</v>
      </c>
      <c r="G9" s="7">
        <v>1.728</v>
      </c>
      <c r="H9" s="7">
        <f>G9</f>
        <v>1.728</v>
      </c>
      <c r="I9" s="7">
        <v>2.448</v>
      </c>
      <c r="J9" s="7">
        <f>I9</f>
        <v>2.448</v>
      </c>
      <c r="K9" s="7">
        <v>1.944</v>
      </c>
      <c r="L9" s="7">
        <f>K9</f>
        <v>1.944</v>
      </c>
      <c r="M9" s="7">
        <v>2.16</v>
      </c>
      <c r="N9" s="7">
        <f>M9</f>
        <v>2.16</v>
      </c>
      <c r="O9" s="7">
        <v>2.16</v>
      </c>
      <c r="P9" s="7">
        <f>O9</f>
        <v>2.16</v>
      </c>
      <c r="Q9" s="7">
        <v>2.376</v>
      </c>
      <c r="R9" s="7">
        <f>Q9</f>
        <v>2.376</v>
      </c>
      <c r="S9" s="7">
        <v>2.808</v>
      </c>
      <c r="T9" s="7">
        <f>S9</f>
        <v>2.808</v>
      </c>
      <c r="U9" s="7">
        <v>3.024</v>
      </c>
      <c r="V9" s="7">
        <f>U9</f>
        <v>3.024</v>
      </c>
      <c r="W9" s="7">
        <v>3.024</v>
      </c>
      <c r="X9" s="7">
        <f>W9</f>
        <v>3.024</v>
      </c>
      <c r="Y9" s="7">
        <v>3.024</v>
      </c>
      <c r="Z9" s="7">
        <f>Y9</f>
        <v>3.024</v>
      </c>
      <c r="AA9" s="7">
        <v>3.168</v>
      </c>
      <c r="AB9" s="7">
        <f>AA9</f>
        <v>3.168</v>
      </c>
      <c r="AC9" s="7">
        <v>3.024</v>
      </c>
      <c r="AD9" s="7">
        <f>AC9</f>
        <v>3.024</v>
      </c>
      <c r="AE9" s="7">
        <v>2.952</v>
      </c>
      <c r="AF9" s="7">
        <f>AE9</f>
        <v>2.952</v>
      </c>
      <c r="AG9" s="7">
        <v>2.952</v>
      </c>
      <c r="AH9" s="7">
        <f>AG9</f>
        <v>2.952</v>
      </c>
      <c r="AI9" s="7">
        <v>2.808</v>
      </c>
      <c r="AJ9" s="7">
        <f>AI9</f>
        <v>2.808</v>
      </c>
      <c r="AK9" s="7">
        <v>2.952</v>
      </c>
      <c r="AL9" s="7">
        <f>AK9</f>
        <v>2.952</v>
      </c>
      <c r="AM9" s="7">
        <v>2.736</v>
      </c>
      <c r="AN9" s="7">
        <f>AM9</f>
        <v>2.736</v>
      </c>
      <c r="AO9" s="7">
        <v>2.664</v>
      </c>
      <c r="AP9" s="7">
        <f>AO9</f>
        <v>2.664</v>
      </c>
      <c r="AQ9" s="7">
        <v>2.592</v>
      </c>
      <c r="AR9" s="7">
        <f>AQ9</f>
        <v>2.592</v>
      </c>
      <c r="AS9" s="7">
        <v>2.52</v>
      </c>
      <c r="AT9" s="7">
        <f>AS9</f>
        <v>2.52</v>
      </c>
      <c r="AU9" s="7">
        <v>2.232</v>
      </c>
      <c r="AV9" s="7">
        <f>AU9</f>
        <v>2.232</v>
      </c>
      <c r="AW9" s="7">
        <v>2.448</v>
      </c>
      <c r="AX9" s="7">
        <f>AW9</f>
        <v>2.448</v>
      </c>
      <c r="AY9" s="7">
        <v>1.872</v>
      </c>
      <c r="AZ9" s="7">
        <f>AY9</f>
        <v>1.872</v>
      </c>
      <c r="BA9" s="25">
        <f>SUM(E9:AZ9)/2</f>
        <v>62.35199999999999</v>
      </c>
    </row>
    <row r="10" spans="1:53" ht="12.75">
      <c r="A10" s="65"/>
      <c r="B10" s="61"/>
      <c r="C10" s="4" t="s">
        <v>69</v>
      </c>
      <c r="D10" s="4" t="s">
        <v>40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25"/>
    </row>
    <row r="11" spans="1:53" ht="12.75">
      <c r="A11" s="65" t="s">
        <v>79</v>
      </c>
      <c r="B11" s="59" t="s">
        <v>92</v>
      </c>
      <c r="C11" s="4" t="s">
        <v>68</v>
      </c>
      <c r="D11" s="4" t="s">
        <v>39</v>
      </c>
      <c r="E11" s="7">
        <f>'Приложение № 1(мощность)'!F15</f>
        <v>0.0048</v>
      </c>
      <c r="F11" s="7">
        <f>E11</f>
        <v>0.0048</v>
      </c>
      <c r="G11" s="7">
        <f>'Приложение № 1(мощность)'!G15</f>
        <v>0.0036</v>
      </c>
      <c r="H11" s="7">
        <f>G11</f>
        <v>0.0036</v>
      </c>
      <c r="I11" s="7">
        <f>'Приложение № 1(мощность)'!H15</f>
        <v>0.0036</v>
      </c>
      <c r="J11" s="7">
        <f>I11</f>
        <v>0.0036</v>
      </c>
      <c r="K11" s="7">
        <f>'Приложение № 1(мощность)'!I15</f>
        <v>0.0036</v>
      </c>
      <c r="L11" s="7">
        <f>K11</f>
        <v>0.0036</v>
      </c>
      <c r="M11" s="7">
        <f>'Приложение № 1(мощность)'!J15</f>
        <v>0.0036</v>
      </c>
      <c r="N11" s="7">
        <f>M11</f>
        <v>0.0036</v>
      </c>
      <c r="O11" s="7">
        <f>'Приложение № 1(мощность)'!K15</f>
        <v>0.0024</v>
      </c>
      <c r="P11" s="7">
        <f aca="true" t="shared" si="0" ref="P11:P34">O11</f>
        <v>0.0024</v>
      </c>
      <c r="Q11" s="7">
        <f>'Приложение № 1(мощность)'!L15</f>
        <v>0.0036</v>
      </c>
      <c r="R11" s="7">
        <f aca="true" t="shared" si="1" ref="R11:R34">Q11</f>
        <v>0.0036</v>
      </c>
      <c r="S11" s="7">
        <f>'Приложение № 1(мощность)'!M15</f>
        <v>0.0048</v>
      </c>
      <c r="T11" s="7">
        <f aca="true" t="shared" si="2" ref="T11:T34">S11</f>
        <v>0.0048</v>
      </c>
      <c r="U11" s="7">
        <f>'Приложение № 1(мощность)'!N15</f>
        <v>0.0096</v>
      </c>
      <c r="V11" s="7">
        <f aca="true" t="shared" si="3" ref="V11:V34">U11</f>
        <v>0.0096</v>
      </c>
      <c r="W11" s="7">
        <f>'Приложение № 1(мощность)'!O15</f>
        <v>0.0144</v>
      </c>
      <c r="X11" s="7">
        <f>W11</f>
        <v>0.0144</v>
      </c>
      <c r="Y11" s="7">
        <f>'Приложение № 1(мощность)'!P15</f>
        <v>0.0144</v>
      </c>
      <c r="Z11" s="7">
        <f>Y11</f>
        <v>0.0144</v>
      </c>
      <c r="AA11" s="7">
        <f>'Приложение № 1(мощность)'!Q15</f>
        <v>0.0156</v>
      </c>
      <c r="AB11" s="7">
        <f>AA11</f>
        <v>0.0156</v>
      </c>
      <c r="AC11" s="7">
        <f>'Приложение № 1(мощность)'!R15</f>
        <v>0.0132</v>
      </c>
      <c r="AD11" s="7">
        <f>AC11</f>
        <v>0.0132</v>
      </c>
      <c r="AE11" s="7">
        <f>'Приложение № 1(мощность)'!S15</f>
        <v>0.0048</v>
      </c>
      <c r="AF11" s="7">
        <f>AE11</f>
        <v>0.0048</v>
      </c>
      <c r="AG11" s="7">
        <f>'Приложение № 1(мощность)'!T15</f>
        <v>0.0156</v>
      </c>
      <c r="AH11" s="7">
        <f>AG11</f>
        <v>0.0156</v>
      </c>
      <c r="AI11" s="7">
        <f>'Приложение № 1(мощность)'!U15</f>
        <v>0.012</v>
      </c>
      <c r="AJ11" s="7">
        <f>AI11</f>
        <v>0.012</v>
      </c>
      <c r="AK11" s="7">
        <f>'Приложение № 1(мощность)'!V15</f>
        <v>0.0132</v>
      </c>
      <c r="AL11" s="7">
        <f>AK11</f>
        <v>0.0132</v>
      </c>
      <c r="AM11" s="7">
        <f>'Приложение № 1(мощность)'!W15</f>
        <v>0.0048</v>
      </c>
      <c r="AN11" s="7">
        <f>AM11</f>
        <v>0.0048</v>
      </c>
      <c r="AO11" s="7">
        <f>'Приложение № 1(мощность)'!X15</f>
        <v>0.006</v>
      </c>
      <c r="AP11" s="7">
        <f>AO11</f>
        <v>0.006</v>
      </c>
      <c r="AQ11" s="7">
        <f>'Приложение № 1(мощность)'!Y15</f>
        <v>0.0048</v>
      </c>
      <c r="AR11" s="7">
        <f>AQ11</f>
        <v>0.0048</v>
      </c>
      <c r="AS11" s="7">
        <f>'Приложение № 1(мощность)'!Z15</f>
        <v>0.0048</v>
      </c>
      <c r="AT11" s="7">
        <f>AS11</f>
        <v>0.0048</v>
      </c>
      <c r="AU11" s="7">
        <f>'Приложение № 1(мощность)'!AA15</f>
        <v>0.0036</v>
      </c>
      <c r="AV11" s="7">
        <f>AU11</f>
        <v>0.0036</v>
      </c>
      <c r="AW11" s="7">
        <f>'Приложение № 1(мощность)'!AB15</f>
        <v>0.0048</v>
      </c>
      <c r="AX11" s="7">
        <f>AW11</f>
        <v>0.0048</v>
      </c>
      <c r="AY11" s="7">
        <f>'Приложение № 1(мощность)'!AC15</f>
        <v>0.0048</v>
      </c>
      <c r="AZ11" s="7">
        <f>AY11</f>
        <v>0.0048</v>
      </c>
      <c r="BA11" s="25">
        <f aca="true" t="shared" si="4" ref="BA11:BA34">SUM(E11:AZ11)/2</f>
        <v>0.1764000000000001</v>
      </c>
    </row>
    <row r="12" spans="1:53" ht="12.75">
      <c r="A12" s="65"/>
      <c r="B12" s="60"/>
      <c r="C12" s="4" t="s">
        <v>69</v>
      </c>
      <c r="D12" s="4" t="s">
        <v>40</v>
      </c>
      <c r="E12" s="7">
        <f>'Приложение № 1(мощность)'!F16</f>
        <v>0.054</v>
      </c>
      <c r="F12" s="7">
        <f>E12</f>
        <v>0.054</v>
      </c>
      <c r="G12" s="7">
        <f>'Приложение № 1(мощность)'!G16</f>
        <v>0.0396</v>
      </c>
      <c r="H12" s="7">
        <f>G12</f>
        <v>0.0396</v>
      </c>
      <c r="I12" s="7">
        <f>'Приложение № 1(мощность)'!H16</f>
        <v>0.0492</v>
      </c>
      <c r="J12" s="7">
        <f>I12</f>
        <v>0.0492</v>
      </c>
      <c r="K12" s="7">
        <f>'Приложение № 1(мощность)'!I16</f>
        <v>0.0408</v>
      </c>
      <c r="L12" s="7">
        <f>K12</f>
        <v>0.0408</v>
      </c>
      <c r="M12" s="7">
        <f>'Приложение № 1(мощность)'!J16</f>
        <v>0.0432</v>
      </c>
      <c r="N12" s="7">
        <f>M12</f>
        <v>0.0432</v>
      </c>
      <c r="O12" s="7">
        <f>'Приложение № 1(мощность)'!K16</f>
        <v>0.0372</v>
      </c>
      <c r="P12" s="7">
        <f t="shared" si="0"/>
        <v>0.0372</v>
      </c>
      <c r="Q12" s="7">
        <f>'Приложение № 1(мощность)'!L16</f>
        <v>0.042</v>
      </c>
      <c r="R12" s="7">
        <f t="shared" si="1"/>
        <v>0.042</v>
      </c>
      <c r="S12" s="7">
        <f>'Приложение № 1(мощность)'!M16</f>
        <v>0.0408</v>
      </c>
      <c r="T12" s="7">
        <f t="shared" si="2"/>
        <v>0.0408</v>
      </c>
      <c r="U12" s="7">
        <f>'Приложение № 1(мощность)'!N16</f>
        <v>0.0348</v>
      </c>
      <c r="V12" s="7">
        <f t="shared" si="3"/>
        <v>0.0348</v>
      </c>
      <c r="W12" s="7">
        <f>'Приложение № 1(мощность)'!O16</f>
        <v>0.0348</v>
      </c>
      <c r="X12" s="7">
        <f>W12</f>
        <v>0.0348</v>
      </c>
      <c r="Y12" s="7">
        <f>'Приложение № 1(мощность)'!P16</f>
        <v>0.036</v>
      </c>
      <c r="Z12" s="7">
        <f>Y12</f>
        <v>0.036</v>
      </c>
      <c r="AA12" s="7">
        <f>'Приложение № 1(мощность)'!Q16</f>
        <v>0.0372</v>
      </c>
      <c r="AB12" s="7">
        <f>AA12</f>
        <v>0.0372</v>
      </c>
      <c r="AC12" s="7">
        <f>'Приложение № 1(мощность)'!R16</f>
        <v>0.0348</v>
      </c>
      <c r="AD12" s="7">
        <f>AC12</f>
        <v>0.0348</v>
      </c>
      <c r="AE12" s="7">
        <f>'Приложение № 1(мощность)'!S16</f>
        <v>0.0252</v>
      </c>
      <c r="AF12" s="7">
        <f>AE12</f>
        <v>0.0252</v>
      </c>
      <c r="AG12" s="7">
        <f>'Приложение № 1(мощность)'!T16</f>
        <v>0.0384</v>
      </c>
      <c r="AH12" s="7">
        <f>AG12</f>
        <v>0.0384</v>
      </c>
      <c r="AI12" s="7">
        <f>'Приложение № 1(мощность)'!U16</f>
        <v>0.0336</v>
      </c>
      <c r="AJ12" s="7">
        <f>AI12</f>
        <v>0.0336</v>
      </c>
      <c r="AK12" s="7">
        <f>'Приложение № 1(мощность)'!V16</f>
        <v>0.0432</v>
      </c>
      <c r="AL12" s="7">
        <f>AK12</f>
        <v>0.0432</v>
      </c>
      <c r="AM12" s="7">
        <f>'Приложение № 1(мощность)'!W16</f>
        <v>0.0288</v>
      </c>
      <c r="AN12" s="7">
        <f>AM12</f>
        <v>0.0288</v>
      </c>
      <c r="AO12" s="7">
        <f>'Приложение № 1(мощность)'!X16</f>
        <v>0.0312</v>
      </c>
      <c r="AP12" s="7">
        <f>AO12</f>
        <v>0.0312</v>
      </c>
      <c r="AQ12" s="7">
        <f>'Приложение № 1(мощность)'!Y16</f>
        <v>0.0336</v>
      </c>
      <c r="AR12" s="7">
        <f>AQ12</f>
        <v>0.0336</v>
      </c>
      <c r="AS12" s="7">
        <f>'Приложение № 1(мощность)'!Z16</f>
        <v>0.0384</v>
      </c>
      <c r="AT12" s="7">
        <f>AS12</f>
        <v>0.0384</v>
      </c>
      <c r="AU12" s="7">
        <f>'Приложение № 1(мощность)'!AA16</f>
        <v>0.0384</v>
      </c>
      <c r="AV12" s="7">
        <f>AU12</f>
        <v>0.0384</v>
      </c>
      <c r="AW12" s="7">
        <f>'Приложение № 1(мощность)'!AB16</f>
        <v>0.0432</v>
      </c>
      <c r="AX12" s="7">
        <f>AW12</f>
        <v>0.0432</v>
      </c>
      <c r="AY12" s="7">
        <f>'Приложение № 1(мощность)'!AC16</f>
        <v>0.0372</v>
      </c>
      <c r="AZ12" s="7">
        <f>AY12</f>
        <v>0.0372</v>
      </c>
      <c r="BA12" s="25">
        <f t="shared" si="4"/>
        <v>0.9155999999999995</v>
      </c>
    </row>
    <row r="13" spans="1:53" ht="12.75">
      <c r="A13" s="65" t="s">
        <v>80</v>
      </c>
      <c r="B13" s="59" t="s">
        <v>92</v>
      </c>
      <c r="C13" s="4" t="s">
        <v>68</v>
      </c>
      <c r="D13" s="4" t="s">
        <v>39</v>
      </c>
      <c r="E13" s="7">
        <f>'Приложение № 1(мощность)'!F20</f>
        <v>0.1632</v>
      </c>
      <c r="F13" s="7">
        <f aca="true" t="shared" si="5" ref="F13:F34">E13</f>
        <v>0.1632</v>
      </c>
      <c r="G13" s="7">
        <f>'Приложение № 1(мощность)'!G20</f>
        <v>0.096</v>
      </c>
      <c r="H13" s="7">
        <f aca="true" t="shared" si="6" ref="H13:H34">G13</f>
        <v>0.096</v>
      </c>
      <c r="I13" s="7">
        <f>'Приложение № 1(мощность)'!H20</f>
        <v>0.0936</v>
      </c>
      <c r="J13" s="7">
        <f aca="true" t="shared" si="7" ref="J13:J34">I13</f>
        <v>0.0936</v>
      </c>
      <c r="K13" s="7">
        <f>'Приложение № 1(мощность)'!I20</f>
        <v>0.0624</v>
      </c>
      <c r="L13" s="7">
        <f aca="true" t="shared" si="8" ref="L13:L34">K13</f>
        <v>0.0624</v>
      </c>
      <c r="M13" s="7">
        <f>'Приложение № 1(мощность)'!J20</f>
        <v>0.1224</v>
      </c>
      <c r="N13" s="7">
        <f aca="true" t="shared" si="9" ref="N13:N34">M13</f>
        <v>0.1224</v>
      </c>
      <c r="O13" s="7">
        <f>'Приложение № 1(мощность)'!K20</f>
        <v>0.1152</v>
      </c>
      <c r="P13" s="7">
        <f t="shared" si="0"/>
        <v>0.1152</v>
      </c>
      <c r="Q13" s="7">
        <f>'Приложение № 1(мощность)'!L20</f>
        <v>0.096</v>
      </c>
      <c r="R13" s="7">
        <f t="shared" si="1"/>
        <v>0.096</v>
      </c>
      <c r="S13" s="7">
        <f>'Приложение № 1(мощность)'!M20</f>
        <v>0.0624</v>
      </c>
      <c r="T13" s="7">
        <f t="shared" si="2"/>
        <v>0.0624</v>
      </c>
      <c r="U13" s="7">
        <f>'Приложение № 1(мощность)'!N20</f>
        <v>0.1536</v>
      </c>
      <c r="V13" s="7">
        <f t="shared" si="3"/>
        <v>0.1536</v>
      </c>
      <c r="W13" s="7">
        <f>'Приложение № 1(мощность)'!O20</f>
        <v>0.1512</v>
      </c>
      <c r="X13" s="7">
        <f>W13</f>
        <v>0.1512</v>
      </c>
      <c r="Y13" s="7">
        <f>'Приложение № 1(мощность)'!P20</f>
        <v>0.1608</v>
      </c>
      <c r="Z13" s="7">
        <f>Y13</f>
        <v>0.1608</v>
      </c>
      <c r="AA13" s="7">
        <f>'Приложение № 1(мощность)'!Q20</f>
        <v>0.192</v>
      </c>
      <c r="AB13" s="7">
        <f>AA13</f>
        <v>0.192</v>
      </c>
      <c r="AC13" s="7">
        <f>'Приложение № 1(мощность)'!R20</f>
        <v>0.1152</v>
      </c>
      <c r="AD13" s="7">
        <f>AC13</f>
        <v>0.1152</v>
      </c>
      <c r="AE13" s="7">
        <f>'Приложение № 1(мощность)'!S20</f>
        <v>0.1944</v>
      </c>
      <c r="AF13" s="7">
        <f>AE13</f>
        <v>0.1944</v>
      </c>
      <c r="AG13" s="7">
        <f>'Приложение № 1(мощность)'!T20</f>
        <v>0.1488</v>
      </c>
      <c r="AH13" s="7">
        <f>AG13</f>
        <v>0.1488</v>
      </c>
      <c r="AI13" s="7">
        <f>'Приложение № 1(мощность)'!U20</f>
        <v>0.1896</v>
      </c>
      <c r="AJ13" s="7">
        <f>AI13</f>
        <v>0.1896</v>
      </c>
      <c r="AK13" s="7">
        <f>'Приложение № 1(мощность)'!V20</f>
        <v>0.132</v>
      </c>
      <c r="AL13" s="7">
        <f>AK13</f>
        <v>0.132</v>
      </c>
      <c r="AM13" s="7">
        <f>'Приложение № 1(мощность)'!W20</f>
        <v>0.1632</v>
      </c>
      <c r="AN13" s="7">
        <f>AM13</f>
        <v>0.1632</v>
      </c>
      <c r="AO13" s="7">
        <f>'Приложение № 1(мощность)'!X20</f>
        <v>0.1104</v>
      </c>
      <c r="AP13" s="7">
        <f>AO13</f>
        <v>0.1104</v>
      </c>
      <c r="AQ13" s="7">
        <f>'Приложение № 1(мощность)'!Y20</f>
        <v>0.1224</v>
      </c>
      <c r="AR13" s="7">
        <f>AQ13</f>
        <v>0.1224</v>
      </c>
      <c r="AS13" s="7">
        <f>'Приложение № 1(мощность)'!Z20</f>
        <v>0.1488</v>
      </c>
      <c r="AT13" s="7">
        <f>AS13</f>
        <v>0.1488</v>
      </c>
      <c r="AU13" s="7">
        <f>'Приложение № 1(мощность)'!AA20</f>
        <v>0.084</v>
      </c>
      <c r="AV13" s="7">
        <f>AU13</f>
        <v>0.084</v>
      </c>
      <c r="AW13" s="7">
        <f>'Приложение № 1(мощность)'!AB20</f>
        <v>0.0792</v>
      </c>
      <c r="AX13" s="7">
        <f>AW13</f>
        <v>0.0792</v>
      </c>
      <c r="AY13" s="7">
        <f>'Приложение № 1(мощность)'!AC20</f>
        <v>0.0864</v>
      </c>
      <c r="AZ13" s="7">
        <f>AY13</f>
        <v>0.0864</v>
      </c>
      <c r="BA13" s="26">
        <f t="shared" si="4"/>
        <v>3.0431999999999997</v>
      </c>
    </row>
    <row r="14" spans="1:53" ht="12.75">
      <c r="A14" s="65"/>
      <c r="B14" s="60"/>
      <c r="C14" s="4" t="s">
        <v>69</v>
      </c>
      <c r="D14" s="4" t="s">
        <v>40</v>
      </c>
      <c r="E14" s="7">
        <f>'Приложение № 1(мощность)'!F21</f>
        <v>0.072</v>
      </c>
      <c r="F14" s="7">
        <f t="shared" si="5"/>
        <v>0.072</v>
      </c>
      <c r="G14" s="7">
        <f>'Приложение № 1(мощность)'!G21</f>
        <v>0.0504</v>
      </c>
      <c r="H14" s="7">
        <f t="shared" si="6"/>
        <v>0.0504</v>
      </c>
      <c r="I14" s="7">
        <f>'Приложение № 1(мощность)'!H21</f>
        <v>0.0528</v>
      </c>
      <c r="J14" s="7">
        <f t="shared" si="7"/>
        <v>0.0528</v>
      </c>
      <c r="K14" s="7">
        <f>'Приложение № 1(мощность)'!I21</f>
        <v>0.0384</v>
      </c>
      <c r="L14" s="7">
        <f t="shared" si="8"/>
        <v>0.0384</v>
      </c>
      <c r="M14" s="7">
        <f>'Приложение № 1(мощность)'!J21</f>
        <v>0.0552</v>
      </c>
      <c r="N14" s="7">
        <f t="shared" si="9"/>
        <v>0.0552</v>
      </c>
      <c r="O14" s="7">
        <f>'Приложение № 1(мощность)'!K21</f>
        <v>0.0528</v>
      </c>
      <c r="P14" s="7">
        <f t="shared" si="0"/>
        <v>0.0528</v>
      </c>
      <c r="Q14" s="7">
        <f>'Приложение № 1(мощность)'!L21</f>
        <v>0.0456</v>
      </c>
      <c r="R14" s="7">
        <f t="shared" si="1"/>
        <v>0.0456</v>
      </c>
      <c r="S14" s="7">
        <f>'Приложение № 1(мощность)'!M21</f>
        <v>0.0384</v>
      </c>
      <c r="T14" s="7">
        <f t="shared" si="2"/>
        <v>0.0384</v>
      </c>
      <c r="U14" s="7">
        <f>'Приложение № 1(мощность)'!N21</f>
        <v>0.0792</v>
      </c>
      <c r="V14" s="7">
        <f t="shared" si="3"/>
        <v>0.0792</v>
      </c>
      <c r="W14" s="7">
        <f>'Приложение № 1(мощность)'!O21</f>
        <v>0.072</v>
      </c>
      <c r="X14" s="7">
        <f aca="true" t="shared" si="10" ref="X14:X34">W14</f>
        <v>0.072</v>
      </c>
      <c r="Y14" s="7">
        <f>'Приложение № 1(мощность)'!P21</f>
        <v>0.084</v>
      </c>
      <c r="Z14" s="7">
        <f aca="true" t="shared" si="11" ref="Z14:Z34">Y14</f>
        <v>0.084</v>
      </c>
      <c r="AA14" s="7">
        <f>'Приложение № 1(мощность)'!Q21</f>
        <v>0.0912</v>
      </c>
      <c r="AB14" s="7">
        <f aca="true" t="shared" si="12" ref="AB14:AB34">AA14</f>
        <v>0.0912</v>
      </c>
      <c r="AC14" s="7">
        <f>'Приложение № 1(мощность)'!R21</f>
        <v>0.0576</v>
      </c>
      <c r="AD14" s="7">
        <f aca="true" t="shared" si="13" ref="AD14:AD34">AC14</f>
        <v>0.0576</v>
      </c>
      <c r="AE14" s="7">
        <f>'Приложение № 1(мощность)'!S21</f>
        <v>0.0912</v>
      </c>
      <c r="AF14" s="7">
        <f aca="true" t="shared" si="14" ref="AF14:AF34">AE14</f>
        <v>0.0912</v>
      </c>
      <c r="AG14" s="7">
        <f>'Приложение № 1(мощность)'!T21</f>
        <v>0.072</v>
      </c>
      <c r="AH14" s="7">
        <f aca="true" t="shared" si="15" ref="AH14:AH34">AG14</f>
        <v>0.072</v>
      </c>
      <c r="AI14" s="7">
        <f>'Приложение № 1(мощность)'!U21</f>
        <v>0.072</v>
      </c>
      <c r="AJ14" s="7">
        <f aca="true" t="shared" si="16" ref="AJ14:AJ34">AI14</f>
        <v>0.072</v>
      </c>
      <c r="AK14" s="7">
        <f>'Приложение № 1(мощность)'!V21</f>
        <v>0.06</v>
      </c>
      <c r="AL14" s="7">
        <f aca="true" t="shared" si="17" ref="AL14:AL34">AK14</f>
        <v>0.06</v>
      </c>
      <c r="AM14" s="7">
        <f>'Приложение № 1(мощность)'!W21</f>
        <v>0.0696</v>
      </c>
      <c r="AN14" s="7">
        <f aca="true" t="shared" si="18" ref="AN14:AN33">AM14</f>
        <v>0.0696</v>
      </c>
      <c r="AO14" s="7">
        <f>'Приложение № 1(мощность)'!X21</f>
        <v>0.0528</v>
      </c>
      <c r="AP14" s="7">
        <f aca="true" t="shared" si="19" ref="AP14:AP34">AO14</f>
        <v>0.0528</v>
      </c>
      <c r="AQ14" s="7">
        <f>'Приложение № 1(мощность)'!Y21</f>
        <v>0.0528</v>
      </c>
      <c r="AR14" s="7">
        <f aca="true" t="shared" si="20" ref="AR14:AR34">AQ14</f>
        <v>0.0528</v>
      </c>
      <c r="AS14" s="7">
        <f>'Приложение № 1(мощность)'!Z21</f>
        <v>0.0624</v>
      </c>
      <c r="AT14" s="7">
        <f aca="true" t="shared" si="21" ref="AT14:AT34">AS14</f>
        <v>0.0624</v>
      </c>
      <c r="AU14" s="7">
        <f>'Приложение № 1(мощность)'!AA21</f>
        <v>0.0528</v>
      </c>
      <c r="AV14" s="7">
        <f aca="true" t="shared" si="22" ref="AV14:AV34">AU14</f>
        <v>0.0528</v>
      </c>
      <c r="AW14" s="7">
        <f>'Приложение № 1(мощность)'!AB21</f>
        <v>0.048</v>
      </c>
      <c r="AX14" s="7">
        <f aca="true" t="shared" si="23" ref="AX14:AX34">AW14</f>
        <v>0.048</v>
      </c>
      <c r="AY14" s="7">
        <f>'Приложение № 1(мощность)'!AC21</f>
        <v>0.0336</v>
      </c>
      <c r="AZ14" s="7">
        <f aca="true" t="shared" si="24" ref="AZ14:AZ34">AY14</f>
        <v>0.0336</v>
      </c>
      <c r="BA14" s="25">
        <f t="shared" si="4"/>
        <v>1.4567999999999997</v>
      </c>
    </row>
    <row r="15" spans="1:53" ht="12.75">
      <c r="A15" s="65" t="s">
        <v>100</v>
      </c>
      <c r="B15" s="59" t="s">
        <v>92</v>
      </c>
      <c r="C15" s="4" t="s">
        <v>68</v>
      </c>
      <c r="D15" s="4" t="s">
        <v>39</v>
      </c>
      <c r="E15" s="7">
        <f>'Приложение № 1(мощность)'!F25</f>
        <v>0.0162</v>
      </c>
      <c r="F15" s="7">
        <f t="shared" si="5"/>
        <v>0.0162</v>
      </c>
      <c r="G15" s="7">
        <f>'Приложение № 1(мощность)'!G25</f>
        <v>0.0108</v>
      </c>
      <c r="H15" s="7">
        <f t="shared" si="6"/>
        <v>0.0108</v>
      </c>
      <c r="I15" s="7">
        <f>'Приложение № 1(мощность)'!H25</f>
        <v>0.0126</v>
      </c>
      <c r="J15" s="7">
        <f t="shared" si="7"/>
        <v>0.0126</v>
      </c>
      <c r="K15" s="7">
        <f>'Приложение № 1(мощность)'!I25</f>
        <v>0.0126</v>
      </c>
      <c r="L15" s="7">
        <f t="shared" si="8"/>
        <v>0.0126</v>
      </c>
      <c r="M15" s="7">
        <f>'Приложение № 1(мощность)'!J25</f>
        <v>0.0108</v>
      </c>
      <c r="N15" s="7">
        <f t="shared" si="9"/>
        <v>0.0108</v>
      </c>
      <c r="O15" s="7">
        <f>'Приложение № 1(мощность)'!K25</f>
        <v>0.009</v>
      </c>
      <c r="P15" s="7">
        <f t="shared" si="0"/>
        <v>0.009</v>
      </c>
      <c r="Q15" s="7">
        <f>'Приложение № 1(мощность)'!L25</f>
        <v>0.009</v>
      </c>
      <c r="R15" s="7">
        <f t="shared" si="1"/>
        <v>0.009</v>
      </c>
      <c r="S15" s="7">
        <f>'Приложение № 1(мощность)'!M25</f>
        <v>0.0162</v>
      </c>
      <c r="T15" s="7">
        <f t="shared" si="2"/>
        <v>0.0162</v>
      </c>
      <c r="U15" s="22">
        <f>'Приложение № 1(мощность)'!N25</f>
        <v>0.0306</v>
      </c>
      <c r="V15" s="7">
        <f t="shared" si="3"/>
        <v>0.0306</v>
      </c>
      <c r="W15" s="22">
        <f>'Приложение № 1(мощность)'!O25</f>
        <v>0.0288</v>
      </c>
      <c r="X15" s="7">
        <f t="shared" si="10"/>
        <v>0.0288</v>
      </c>
      <c r="Y15" s="7">
        <f>'Приложение № 1(мощность)'!P25</f>
        <v>0.0252</v>
      </c>
      <c r="Z15" s="7">
        <f t="shared" si="11"/>
        <v>0.0252</v>
      </c>
      <c r="AA15" s="7">
        <f>'Приложение № 1(мощность)'!Q25</f>
        <v>0.0234</v>
      </c>
      <c r="AB15" s="7">
        <f t="shared" si="12"/>
        <v>0.0234</v>
      </c>
      <c r="AC15" s="7">
        <f>'Приложение № 1(мощность)'!R25</f>
        <v>0.0234</v>
      </c>
      <c r="AD15" s="7">
        <f t="shared" si="13"/>
        <v>0.0234</v>
      </c>
      <c r="AE15" s="7">
        <f>'Приложение № 1(мощность)'!S25</f>
        <v>0.0198</v>
      </c>
      <c r="AF15" s="7">
        <f t="shared" si="14"/>
        <v>0.0198</v>
      </c>
      <c r="AG15" s="7">
        <f>'Приложение № 1(мощность)'!T25</f>
        <v>0.018</v>
      </c>
      <c r="AH15" s="7">
        <f t="shared" si="15"/>
        <v>0.018</v>
      </c>
      <c r="AI15" s="7">
        <f>'Приложение № 1(мощность)'!U25</f>
        <v>0.0162</v>
      </c>
      <c r="AJ15" s="7">
        <f t="shared" si="16"/>
        <v>0.0162</v>
      </c>
      <c r="AK15" s="7">
        <f>'Приложение № 1(мощность)'!V25</f>
        <v>0.0198</v>
      </c>
      <c r="AL15" s="7">
        <f t="shared" si="17"/>
        <v>0.0198</v>
      </c>
      <c r="AM15" s="7">
        <f>'Приложение № 1(мощность)'!W25</f>
        <v>0.0126</v>
      </c>
      <c r="AN15" s="7">
        <f t="shared" si="18"/>
        <v>0.0126</v>
      </c>
      <c r="AO15" s="7">
        <f>'Приложение № 1(мощность)'!X25</f>
        <v>0.0108</v>
      </c>
      <c r="AP15" s="7">
        <f t="shared" si="19"/>
        <v>0.0108</v>
      </c>
      <c r="AQ15" s="7">
        <f>'Приложение № 1(мощность)'!Y25</f>
        <v>0.009</v>
      </c>
      <c r="AR15" s="7">
        <f t="shared" si="20"/>
        <v>0.009</v>
      </c>
      <c r="AS15" s="7">
        <f>'Приложение № 1(мощность)'!Z25</f>
        <v>0.0108</v>
      </c>
      <c r="AT15" s="7">
        <f t="shared" si="21"/>
        <v>0.0108</v>
      </c>
      <c r="AU15" s="7">
        <f>'Приложение № 1(мощность)'!AA25</f>
        <v>0.0108</v>
      </c>
      <c r="AV15" s="7">
        <f t="shared" si="22"/>
        <v>0.0108</v>
      </c>
      <c r="AW15" s="7">
        <f>'Приложение № 1(мощность)'!AB25</f>
        <v>0.0126</v>
      </c>
      <c r="AX15" s="7">
        <f t="shared" si="23"/>
        <v>0.0126</v>
      </c>
      <c r="AY15" s="7">
        <f>'Приложение № 1(мощность)'!AC25</f>
        <v>0.0108</v>
      </c>
      <c r="AZ15" s="7">
        <f t="shared" si="24"/>
        <v>0.0108</v>
      </c>
      <c r="BA15" s="25">
        <f t="shared" si="4"/>
        <v>0.3798</v>
      </c>
    </row>
    <row r="16" spans="1:53" ht="12.75">
      <c r="A16" s="65"/>
      <c r="B16" s="60"/>
      <c r="C16" s="4" t="s">
        <v>69</v>
      </c>
      <c r="D16" s="4" t="s">
        <v>40</v>
      </c>
      <c r="E16" s="7">
        <f>'Приложение № 1(мощность)'!F26</f>
        <v>0</v>
      </c>
      <c r="F16" s="7">
        <f t="shared" si="5"/>
        <v>0</v>
      </c>
      <c r="G16" s="7">
        <f>'Приложение № 1(мощность)'!G26</f>
        <v>0</v>
      </c>
      <c r="H16" s="7">
        <f t="shared" si="6"/>
        <v>0</v>
      </c>
      <c r="I16" s="7">
        <f>'Приложение № 1(мощность)'!H26</f>
        <v>0</v>
      </c>
      <c r="J16" s="7">
        <f t="shared" si="7"/>
        <v>0</v>
      </c>
      <c r="K16" s="7">
        <f>'Приложение № 1(мощность)'!I26</f>
        <v>0</v>
      </c>
      <c r="L16" s="7">
        <f t="shared" si="8"/>
        <v>0</v>
      </c>
      <c r="M16" s="7">
        <f>'Приложение № 1(мощность)'!J26</f>
        <v>0</v>
      </c>
      <c r="N16" s="7">
        <f t="shared" si="9"/>
        <v>0</v>
      </c>
      <c r="O16" s="7">
        <f>'Приложение № 1(мощность)'!K26</f>
        <v>0</v>
      </c>
      <c r="P16" s="7">
        <f t="shared" si="0"/>
        <v>0</v>
      </c>
      <c r="Q16" s="7">
        <f>'Приложение № 1(мощность)'!L26</f>
        <v>0</v>
      </c>
      <c r="R16" s="7">
        <f t="shared" si="1"/>
        <v>0</v>
      </c>
      <c r="S16" s="7">
        <f>'Приложение № 1(мощность)'!M26</f>
        <v>0</v>
      </c>
      <c r="T16" s="7">
        <f t="shared" si="2"/>
        <v>0</v>
      </c>
      <c r="U16" s="22">
        <f>'Приложение № 1(мощность)'!N26</f>
        <v>0</v>
      </c>
      <c r="V16" s="7">
        <f t="shared" si="3"/>
        <v>0</v>
      </c>
      <c r="W16" s="22">
        <f>'Приложение № 1(мощность)'!O26</f>
        <v>0</v>
      </c>
      <c r="X16" s="7">
        <f t="shared" si="10"/>
        <v>0</v>
      </c>
      <c r="Y16" s="7">
        <f>'Приложение № 1(мощность)'!P26</f>
        <v>0</v>
      </c>
      <c r="Z16" s="7">
        <f t="shared" si="11"/>
        <v>0</v>
      </c>
      <c r="AA16" s="7">
        <f>'Приложение № 1(мощность)'!Q26</f>
        <v>0</v>
      </c>
      <c r="AB16" s="7">
        <f t="shared" si="12"/>
        <v>0</v>
      </c>
      <c r="AC16" s="7">
        <f>'Приложение № 1(мощность)'!R26</f>
        <v>0</v>
      </c>
      <c r="AD16" s="7">
        <f t="shared" si="13"/>
        <v>0</v>
      </c>
      <c r="AE16" s="7">
        <f>'Приложение № 1(мощность)'!S26</f>
        <v>0</v>
      </c>
      <c r="AF16" s="7">
        <f t="shared" si="14"/>
        <v>0</v>
      </c>
      <c r="AG16" s="7">
        <f>'Приложение № 1(мощность)'!T26</f>
        <v>0</v>
      </c>
      <c r="AH16" s="7">
        <f t="shared" si="15"/>
        <v>0</v>
      </c>
      <c r="AI16" s="7">
        <f>'Приложение № 1(мощность)'!U26</f>
        <v>0</v>
      </c>
      <c r="AJ16" s="7">
        <f t="shared" si="16"/>
        <v>0</v>
      </c>
      <c r="AK16" s="7">
        <f>'Приложение № 1(мощность)'!V26</f>
        <v>0</v>
      </c>
      <c r="AL16" s="7">
        <f t="shared" si="17"/>
        <v>0</v>
      </c>
      <c r="AM16" s="7">
        <f>'Приложение № 1(мощность)'!W26</f>
        <v>0</v>
      </c>
      <c r="AN16" s="7">
        <f t="shared" si="18"/>
        <v>0</v>
      </c>
      <c r="AO16" s="7">
        <f>'Приложение № 1(мощность)'!X26</f>
        <v>0</v>
      </c>
      <c r="AP16" s="7">
        <f t="shared" si="19"/>
        <v>0</v>
      </c>
      <c r="AQ16" s="7">
        <f>'Приложение № 1(мощность)'!Y26</f>
        <v>0</v>
      </c>
      <c r="AR16" s="7">
        <f t="shared" si="20"/>
        <v>0</v>
      </c>
      <c r="AS16" s="7">
        <f>'Приложение № 1(мощность)'!Z26</f>
        <v>0</v>
      </c>
      <c r="AT16" s="7">
        <f t="shared" si="21"/>
        <v>0</v>
      </c>
      <c r="AU16" s="7">
        <f>'Приложение № 1(мощность)'!AA26</f>
        <v>0</v>
      </c>
      <c r="AV16" s="7">
        <f t="shared" si="22"/>
        <v>0</v>
      </c>
      <c r="AW16" s="7">
        <f>'Приложение № 1(мощность)'!AB26</f>
        <v>0</v>
      </c>
      <c r="AX16" s="7">
        <f t="shared" si="23"/>
        <v>0</v>
      </c>
      <c r="AY16" s="7">
        <f>'Приложение № 1(мощность)'!AC26</f>
        <v>0</v>
      </c>
      <c r="AZ16" s="7">
        <f t="shared" si="24"/>
        <v>0</v>
      </c>
      <c r="BA16" s="25">
        <f t="shared" si="4"/>
        <v>0</v>
      </c>
    </row>
    <row r="17" spans="1:53" ht="12.75">
      <c r="A17" s="65" t="s">
        <v>81</v>
      </c>
      <c r="B17" s="59" t="s">
        <v>92</v>
      </c>
      <c r="C17" s="4" t="s">
        <v>68</v>
      </c>
      <c r="D17" s="4" t="s">
        <v>39</v>
      </c>
      <c r="E17" s="7">
        <f>'Приложение № 1(мощность)'!F30</f>
        <v>0.6048</v>
      </c>
      <c r="F17" s="7">
        <f t="shared" si="5"/>
        <v>0.6048</v>
      </c>
      <c r="G17" s="7">
        <f>'Приложение № 1(мощность)'!G30</f>
        <v>0.4368</v>
      </c>
      <c r="H17" s="7">
        <f t="shared" si="6"/>
        <v>0.4368</v>
      </c>
      <c r="I17" s="7">
        <f>'Приложение № 1(мощность)'!H30</f>
        <v>0.4368</v>
      </c>
      <c r="J17" s="7">
        <f t="shared" si="7"/>
        <v>0.4368</v>
      </c>
      <c r="K17" s="7">
        <f>'Приложение № 1(мощность)'!I30</f>
        <v>0.4944</v>
      </c>
      <c r="L17" s="7">
        <f t="shared" si="8"/>
        <v>0.4944</v>
      </c>
      <c r="M17" s="7">
        <f>'Приложение № 1(мощность)'!J30</f>
        <v>0.4656</v>
      </c>
      <c r="N17" s="7">
        <f t="shared" si="9"/>
        <v>0.4656</v>
      </c>
      <c r="O17" s="7">
        <f>'Приложение № 1(мощность)'!K30</f>
        <v>0.5208</v>
      </c>
      <c r="P17" s="7">
        <f t="shared" si="0"/>
        <v>0.5208</v>
      </c>
      <c r="Q17" s="7">
        <f>'Приложение № 1(мощность)'!L30</f>
        <v>0.54</v>
      </c>
      <c r="R17" s="7">
        <f t="shared" si="1"/>
        <v>0.54</v>
      </c>
      <c r="S17" s="22">
        <f>'Приложение № 1(мощность)'!M30</f>
        <v>0.5808</v>
      </c>
      <c r="T17" s="7">
        <f t="shared" si="2"/>
        <v>0.5808</v>
      </c>
      <c r="U17" s="22">
        <f>'Приложение № 1(мощность)'!N30</f>
        <v>0.612</v>
      </c>
      <c r="V17" s="7">
        <f t="shared" si="3"/>
        <v>0.612</v>
      </c>
      <c r="W17" s="7">
        <f>'Приложение № 1(мощность)'!O30</f>
        <v>0.624</v>
      </c>
      <c r="X17" s="7">
        <f t="shared" si="10"/>
        <v>0.624</v>
      </c>
      <c r="Y17" s="7">
        <f>'Приложение № 1(мощность)'!P30</f>
        <v>0.6672</v>
      </c>
      <c r="Z17" s="7">
        <f t="shared" si="11"/>
        <v>0.6672</v>
      </c>
      <c r="AA17" s="7">
        <f>'Приложение № 1(мощность)'!Q30</f>
        <v>0.672</v>
      </c>
      <c r="AB17" s="7">
        <f t="shared" si="12"/>
        <v>0.672</v>
      </c>
      <c r="AC17" s="7">
        <f>'Приложение № 1(мощность)'!R30</f>
        <v>0.7032</v>
      </c>
      <c r="AD17" s="7">
        <f t="shared" si="13"/>
        <v>0.7032</v>
      </c>
      <c r="AE17" s="7">
        <f>'Приложение № 1(мощность)'!S30</f>
        <v>0.6624</v>
      </c>
      <c r="AF17" s="7">
        <f t="shared" si="14"/>
        <v>0.6624</v>
      </c>
      <c r="AG17" s="7">
        <f>'Приложение № 1(мощность)'!T30</f>
        <v>0.6624</v>
      </c>
      <c r="AH17" s="7">
        <f t="shared" si="15"/>
        <v>0.6624</v>
      </c>
      <c r="AI17" s="7">
        <f>'Приложение № 1(мощность)'!U30</f>
        <v>0.7056</v>
      </c>
      <c r="AJ17" s="7">
        <f t="shared" si="16"/>
        <v>0.7056</v>
      </c>
      <c r="AK17" s="7">
        <f>'Приложение № 1(мощность)'!V30</f>
        <v>0.708</v>
      </c>
      <c r="AL17" s="7">
        <f t="shared" si="17"/>
        <v>0.708</v>
      </c>
      <c r="AM17" s="7">
        <f>'Приложение № 1(мощность)'!W30</f>
        <v>0.708</v>
      </c>
      <c r="AN17" s="7">
        <f t="shared" si="18"/>
        <v>0.708</v>
      </c>
      <c r="AO17" s="7">
        <f>'Приложение № 1(мощность)'!X30</f>
        <v>0.6624</v>
      </c>
      <c r="AP17" s="7">
        <f t="shared" si="19"/>
        <v>0.6624</v>
      </c>
      <c r="AQ17" s="7">
        <f>'Приложение № 1(мощность)'!Y30</f>
        <v>0.6504</v>
      </c>
      <c r="AR17" s="7">
        <f t="shared" si="20"/>
        <v>0.6504</v>
      </c>
      <c r="AS17" s="7">
        <f>'Приложение № 1(мощность)'!Z30</f>
        <v>0.6312</v>
      </c>
      <c r="AT17" s="7">
        <f t="shared" si="21"/>
        <v>0.6312</v>
      </c>
      <c r="AU17" s="7">
        <f>'Приложение № 1(мощность)'!AA30</f>
        <v>0.5952</v>
      </c>
      <c r="AV17" s="7">
        <f t="shared" si="22"/>
        <v>0.5952</v>
      </c>
      <c r="AW17" s="7">
        <f>'Приложение № 1(мощность)'!AB30</f>
        <v>0.6432</v>
      </c>
      <c r="AX17" s="7">
        <f t="shared" si="23"/>
        <v>0.6432</v>
      </c>
      <c r="AY17" s="7">
        <f>'Приложение № 1(мощность)'!AC30</f>
        <v>0.4896</v>
      </c>
      <c r="AZ17" s="7">
        <f t="shared" si="24"/>
        <v>0.4896</v>
      </c>
      <c r="BA17" s="25">
        <f t="shared" si="4"/>
        <v>14.4768</v>
      </c>
    </row>
    <row r="18" spans="1:53" ht="12.75">
      <c r="A18" s="65"/>
      <c r="B18" s="60"/>
      <c r="C18" s="4" t="s">
        <v>69</v>
      </c>
      <c r="D18" s="4" t="s">
        <v>40</v>
      </c>
      <c r="E18" s="7">
        <f>'Приложение № 1(мощность)'!F31</f>
        <v>0.4584</v>
      </c>
      <c r="F18" s="7">
        <f t="shared" si="5"/>
        <v>0.4584</v>
      </c>
      <c r="G18" s="7">
        <f>'Приложение № 1(мощность)'!G31</f>
        <v>0.36</v>
      </c>
      <c r="H18" s="7">
        <f t="shared" si="6"/>
        <v>0.36</v>
      </c>
      <c r="I18" s="7">
        <f>'Приложение № 1(мощность)'!H31</f>
        <v>0.4464</v>
      </c>
      <c r="J18" s="7">
        <f t="shared" si="7"/>
        <v>0.4464</v>
      </c>
      <c r="K18" s="7">
        <f>'Приложение № 1(мощность)'!I31</f>
        <v>0.4008</v>
      </c>
      <c r="L18" s="7">
        <f t="shared" si="8"/>
        <v>0.4008</v>
      </c>
      <c r="M18" s="7">
        <f>'Приложение № 1(мощность)'!J31</f>
        <v>0.3744</v>
      </c>
      <c r="N18" s="7">
        <f t="shared" si="9"/>
        <v>0.3744</v>
      </c>
      <c r="O18" s="7">
        <f>'Приложение № 1(мощность)'!K31</f>
        <v>0.3336</v>
      </c>
      <c r="P18" s="7">
        <f t="shared" si="0"/>
        <v>0.3336</v>
      </c>
      <c r="Q18" s="7">
        <f>'Приложение № 1(мощность)'!L31</f>
        <v>0.4104</v>
      </c>
      <c r="R18" s="7">
        <f t="shared" si="1"/>
        <v>0.4104</v>
      </c>
      <c r="S18" s="22">
        <f>'Приложение № 1(мощность)'!M31</f>
        <v>0.444</v>
      </c>
      <c r="T18" s="7">
        <f t="shared" si="2"/>
        <v>0.444</v>
      </c>
      <c r="U18" s="22">
        <f>'Приложение № 1(мощность)'!N31</f>
        <v>0.3576</v>
      </c>
      <c r="V18" s="7">
        <f t="shared" si="3"/>
        <v>0.3576</v>
      </c>
      <c r="W18" s="7">
        <f>'Приложение № 1(мощность)'!O31</f>
        <v>0.4128</v>
      </c>
      <c r="X18" s="7">
        <f t="shared" si="10"/>
        <v>0.4128</v>
      </c>
      <c r="Y18" s="7">
        <f>'Приложение № 1(мощность)'!P31</f>
        <v>0.4416</v>
      </c>
      <c r="Z18" s="7">
        <f t="shared" si="11"/>
        <v>0.4416</v>
      </c>
      <c r="AA18" s="7">
        <f>'Приложение № 1(мощность)'!Q31</f>
        <v>0.4296</v>
      </c>
      <c r="AB18" s="7">
        <f t="shared" si="12"/>
        <v>0.4296</v>
      </c>
      <c r="AC18" s="7">
        <f>'Приложение № 1(мощность)'!R31</f>
        <v>0.4752</v>
      </c>
      <c r="AD18" s="7">
        <f t="shared" si="13"/>
        <v>0.4752</v>
      </c>
      <c r="AE18" s="7">
        <f>'Приложение № 1(мощность)'!S31</f>
        <v>0.4224</v>
      </c>
      <c r="AF18" s="7">
        <f t="shared" si="14"/>
        <v>0.4224</v>
      </c>
      <c r="AG18" s="7">
        <f>'Приложение № 1(мощность)'!T31</f>
        <v>0.4512</v>
      </c>
      <c r="AH18" s="7">
        <f t="shared" si="15"/>
        <v>0.4512</v>
      </c>
      <c r="AI18" s="7">
        <f>'Приложение № 1(мощность)'!U31</f>
        <v>0.456</v>
      </c>
      <c r="AJ18" s="7">
        <f t="shared" si="16"/>
        <v>0.456</v>
      </c>
      <c r="AK18" s="7">
        <f>'Приложение № 1(мощность)'!V31</f>
        <v>0.5496</v>
      </c>
      <c r="AL18" s="7">
        <f t="shared" si="17"/>
        <v>0.5496</v>
      </c>
      <c r="AM18" s="7">
        <f>'Приложение № 1(мощность)'!W31</f>
        <v>0.4416</v>
      </c>
      <c r="AN18" s="7">
        <f t="shared" si="18"/>
        <v>0.4416</v>
      </c>
      <c r="AO18" s="7">
        <f>'Приложение № 1(мощность)'!X31</f>
        <v>0.4344</v>
      </c>
      <c r="AP18" s="7">
        <f t="shared" si="19"/>
        <v>0.4344</v>
      </c>
      <c r="AQ18" s="7">
        <f>'Приложение № 1(мощность)'!Y31</f>
        <v>0.4344</v>
      </c>
      <c r="AR18" s="7">
        <f t="shared" si="20"/>
        <v>0.4344</v>
      </c>
      <c r="AS18" s="7">
        <f>'Приложение № 1(мощность)'!Z31</f>
        <v>0.456</v>
      </c>
      <c r="AT18" s="7">
        <f t="shared" si="21"/>
        <v>0.456</v>
      </c>
      <c r="AU18" s="7">
        <f>'Приложение № 1(мощность)'!AA31</f>
        <v>0.4248</v>
      </c>
      <c r="AV18" s="7">
        <f t="shared" si="22"/>
        <v>0.4248</v>
      </c>
      <c r="AW18" s="7">
        <f>'Приложение № 1(мощность)'!AB31</f>
        <v>0.4752</v>
      </c>
      <c r="AX18" s="7">
        <f t="shared" si="23"/>
        <v>0.4752</v>
      </c>
      <c r="AY18" s="7">
        <f>'Приложение № 1(мощность)'!AC31</f>
        <v>0.3288</v>
      </c>
      <c r="AZ18" s="7">
        <f t="shared" si="24"/>
        <v>0.3288</v>
      </c>
      <c r="BA18" s="25">
        <f t="shared" si="4"/>
        <v>10.219199999999999</v>
      </c>
    </row>
    <row r="19" spans="1:53" ht="12.75">
      <c r="A19" s="65" t="s">
        <v>82</v>
      </c>
      <c r="B19" s="59" t="s">
        <v>92</v>
      </c>
      <c r="C19" s="4" t="s">
        <v>68</v>
      </c>
      <c r="D19" s="4" t="s">
        <v>39</v>
      </c>
      <c r="E19" s="7">
        <f>'Приложение № 1(мощность)'!F35</f>
        <v>0.0168</v>
      </c>
      <c r="F19" s="7">
        <f t="shared" si="5"/>
        <v>0.0168</v>
      </c>
      <c r="G19" s="7">
        <f>'Приложение № 1(мощность)'!G35</f>
        <v>0.0144</v>
      </c>
      <c r="H19" s="7">
        <f t="shared" si="6"/>
        <v>0.0144</v>
      </c>
      <c r="I19" s="7">
        <f>'Приложение № 1(мощность)'!H35</f>
        <v>0.0144</v>
      </c>
      <c r="J19" s="7">
        <f t="shared" si="7"/>
        <v>0.0144</v>
      </c>
      <c r="K19" s="7">
        <f>'Приложение № 1(мощность)'!I35</f>
        <v>0.0144</v>
      </c>
      <c r="L19" s="7">
        <f t="shared" si="8"/>
        <v>0.0144</v>
      </c>
      <c r="M19" s="7">
        <f>'Приложение № 1(мощность)'!J35</f>
        <v>0.0096</v>
      </c>
      <c r="N19" s="7">
        <f t="shared" si="9"/>
        <v>0.0096</v>
      </c>
      <c r="O19" s="7">
        <f>'Приложение № 1(мощность)'!K35</f>
        <v>0.0072</v>
      </c>
      <c r="P19" s="7">
        <f t="shared" si="0"/>
        <v>0.0072</v>
      </c>
      <c r="Q19" s="7">
        <f>'Приложение № 1(мощность)'!L35</f>
        <v>0.0072</v>
      </c>
      <c r="R19" s="7">
        <f t="shared" si="1"/>
        <v>0.0072</v>
      </c>
      <c r="S19" s="7">
        <f>'Приложение № 1(мощность)'!M35</f>
        <v>0.0096</v>
      </c>
      <c r="T19" s="7">
        <f t="shared" si="2"/>
        <v>0.0096</v>
      </c>
      <c r="U19" s="22">
        <f>'Приложение № 1(мощность)'!N35</f>
        <v>0.024</v>
      </c>
      <c r="V19" s="7">
        <f t="shared" si="3"/>
        <v>0.024</v>
      </c>
      <c r="W19" s="7">
        <f>'Приложение № 1(мощность)'!O35</f>
        <v>0.0384</v>
      </c>
      <c r="X19" s="7">
        <f t="shared" si="10"/>
        <v>0.0384</v>
      </c>
      <c r="Y19" s="7">
        <f>'Приложение № 1(мощность)'!P35</f>
        <v>0.06</v>
      </c>
      <c r="Z19" s="7">
        <f t="shared" si="11"/>
        <v>0.06</v>
      </c>
      <c r="AA19" s="7">
        <f>'Приложение № 1(мощность)'!Q35</f>
        <v>0.0312</v>
      </c>
      <c r="AB19" s="7">
        <f t="shared" si="12"/>
        <v>0.0312</v>
      </c>
      <c r="AC19" s="7">
        <f>'Приложение № 1(мощность)'!R35</f>
        <v>0.0528</v>
      </c>
      <c r="AD19" s="7">
        <f t="shared" si="13"/>
        <v>0.0528</v>
      </c>
      <c r="AE19" s="7">
        <f>'Приложение № 1(мощность)'!S35</f>
        <v>0.0624</v>
      </c>
      <c r="AF19" s="7">
        <f t="shared" si="14"/>
        <v>0.0624</v>
      </c>
      <c r="AG19" s="7">
        <f>'Приложение № 1(мощность)'!T35</f>
        <v>0.0384</v>
      </c>
      <c r="AH19" s="7">
        <f t="shared" si="15"/>
        <v>0.0384</v>
      </c>
      <c r="AI19" s="7">
        <f>'Приложение № 1(мощность)'!U35</f>
        <v>0.0384</v>
      </c>
      <c r="AJ19" s="7">
        <f t="shared" si="16"/>
        <v>0.0384</v>
      </c>
      <c r="AK19" s="7">
        <f>'Приложение № 1(мощность)'!V35</f>
        <v>0.0336</v>
      </c>
      <c r="AL19" s="7">
        <f t="shared" si="17"/>
        <v>0.0336</v>
      </c>
      <c r="AM19" s="7">
        <f>'Приложение № 1(мощность)'!W35</f>
        <v>0.0168</v>
      </c>
      <c r="AN19" s="7">
        <f t="shared" si="18"/>
        <v>0.0168</v>
      </c>
      <c r="AO19" s="7">
        <f>'Приложение № 1(мощность)'!X35</f>
        <v>0.0192</v>
      </c>
      <c r="AP19" s="7">
        <f t="shared" si="19"/>
        <v>0.0192</v>
      </c>
      <c r="AQ19" s="7">
        <f>'Приложение № 1(мощность)'!Y35</f>
        <v>0.0168</v>
      </c>
      <c r="AR19" s="7">
        <f t="shared" si="20"/>
        <v>0.0168</v>
      </c>
      <c r="AS19" s="7">
        <f>'Приложение № 1(мощность)'!Z35</f>
        <v>0.0192</v>
      </c>
      <c r="AT19" s="7">
        <f t="shared" si="21"/>
        <v>0.0192</v>
      </c>
      <c r="AU19" s="7">
        <f>'Приложение № 1(мощность)'!AA35</f>
        <v>0.0216</v>
      </c>
      <c r="AV19" s="7">
        <f t="shared" si="22"/>
        <v>0.0216</v>
      </c>
      <c r="AW19" s="7">
        <f>'Приложение № 1(мощность)'!AB35</f>
        <v>0.0144</v>
      </c>
      <c r="AX19" s="7">
        <f t="shared" si="23"/>
        <v>0.0144</v>
      </c>
      <c r="AY19" s="7">
        <f>'Приложение № 1(мощность)'!AC35</f>
        <v>0.012</v>
      </c>
      <c r="AZ19" s="7">
        <f t="shared" si="24"/>
        <v>0.012</v>
      </c>
      <c r="BA19" s="25">
        <f t="shared" si="4"/>
        <v>0.5928000000000001</v>
      </c>
    </row>
    <row r="20" spans="1:53" ht="12.75">
      <c r="A20" s="65"/>
      <c r="B20" s="60"/>
      <c r="C20" s="4" t="s">
        <v>69</v>
      </c>
      <c r="D20" s="4" t="s">
        <v>40</v>
      </c>
      <c r="E20" s="7">
        <f>'Приложение № 1(мощность)'!F36</f>
        <v>0.012</v>
      </c>
      <c r="F20" s="7">
        <f t="shared" si="5"/>
        <v>0.012</v>
      </c>
      <c r="G20" s="7">
        <f>'Приложение № 1(мощность)'!G36</f>
        <v>0.0096</v>
      </c>
      <c r="H20" s="7">
        <f t="shared" si="6"/>
        <v>0.0096</v>
      </c>
      <c r="I20" s="7">
        <f>'Приложение № 1(мощность)'!H36</f>
        <v>0.012</v>
      </c>
      <c r="J20" s="7">
        <f t="shared" si="7"/>
        <v>0.012</v>
      </c>
      <c r="K20" s="7">
        <f>'Приложение № 1(мощность)'!I36</f>
        <v>0.0096</v>
      </c>
      <c r="L20" s="7">
        <f t="shared" si="8"/>
        <v>0.0096</v>
      </c>
      <c r="M20" s="7">
        <f>'Приложение № 1(мощность)'!J36</f>
        <v>0.0072</v>
      </c>
      <c r="N20" s="7">
        <f t="shared" si="9"/>
        <v>0.0072</v>
      </c>
      <c r="O20" s="7">
        <f>'Приложение № 1(мощность)'!K36</f>
        <v>0.0072</v>
      </c>
      <c r="P20" s="7">
        <f t="shared" si="0"/>
        <v>0.0072</v>
      </c>
      <c r="Q20" s="7">
        <f>'Приложение № 1(мощность)'!L36</f>
        <v>0.0072</v>
      </c>
      <c r="R20" s="7">
        <f t="shared" si="1"/>
        <v>0.0072</v>
      </c>
      <c r="S20" s="7">
        <f>'Приложение № 1(мощность)'!M36</f>
        <v>0.0072</v>
      </c>
      <c r="T20" s="7">
        <f t="shared" si="2"/>
        <v>0.0072</v>
      </c>
      <c r="U20" s="22">
        <f>'Приложение № 1(мощность)'!N36</f>
        <v>0.0144</v>
      </c>
      <c r="V20" s="7">
        <f t="shared" si="3"/>
        <v>0.0144</v>
      </c>
      <c r="W20" s="7">
        <f>'Приложение № 1(мощность)'!O36</f>
        <v>0.0264</v>
      </c>
      <c r="X20" s="7">
        <f t="shared" si="10"/>
        <v>0.0264</v>
      </c>
      <c r="Y20" s="7">
        <f>'Приложение № 1(мощность)'!P36</f>
        <v>0.0336</v>
      </c>
      <c r="Z20" s="7">
        <f t="shared" si="11"/>
        <v>0.0336</v>
      </c>
      <c r="AA20" s="7">
        <f>'Приложение № 1(мощность)'!Q36</f>
        <v>0.0192</v>
      </c>
      <c r="AB20" s="7">
        <f t="shared" si="12"/>
        <v>0.0192</v>
      </c>
      <c r="AC20" s="7">
        <f>'Приложение № 1(мощность)'!R36</f>
        <v>0.0264</v>
      </c>
      <c r="AD20" s="7">
        <f t="shared" si="13"/>
        <v>0.0264</v>
      </c>
      <c r="AE20" s="7">
        <f>'Приложение № 1(мощность)'!S36</f>
        <v>0.0336</v>
      </c>
      <c r="AF20" s="7">
        <f t="shared" si="14"/>
        <v>0.0336</v>
      </c>
      <c r="AG20" s="7">
        <f>'Приложение № 1(мощность)'!T36</f>
        <v>0.0192</v>
      </c>
      <c r="AH20" s="7">
        <f t="shared" si="15"/>
        <v>0.0192</v>
      </c>
      <c r="AI20" s="7">
        <f>'Приложение № 1(мощность)'!U36</f>
        <v>0.0216</v>
      </c>
      <c r="AJ20" s="7">
        <f t="shared" si="16"/>
        <v>0.0216</v>
      </c>
      <c r="AK20" s="7">
        <f>'Приложение № 1(мощность)'!V36</f>
        <v>0.012</v>
      </c>
      <c r="AL20" s="7">
        <f t="shared" si="17"/>
        <v>0.012</v>
      </c>
      <c r="AM20" s="7">
        <f>'Приложение № 1(мощность)'!W36</f>
        <v>0.012</v>
      </c>
      <c r="AN20" s="7">
        <f t="shared" si="18"/>
        <v>0.012</v>
      </c>
      <c r="AO20" s="7">
        <f>'Приложение № 1(мощность)'!X36</f>
        <v>0.0144</v>
      </c>
      <c r="AP20" s="7">
        <f t="shared" si="19"/>
        <v>0.0144</v>
      </c>
      <c r="AQ20" s="7">
        <f>'Приложение № 1(мощность)'!Y36</f>
        <v>0.0096</v>
      </c>
      <c r="AR20" s="7">
        <f t="shared" si="20"/>
        <v>0.0096</v>
      </c>
      <c r="AS20" s="7">
        <f>'Приложение № 1(мощность)'!Z36</f>
        <v>0.012</v>
      </c>
      <c r="AT20" s="7">
        <f t="shared" si="21"/>
        <v>0.012</v>
      </c>
      <c r="AU20" s="7">
        <f>'Приложение № 1(мощность)'!AA36</f>
        <v>0.012</v>
      </c>
      <c r="AV20" s="7">
        <f t="shared" si="22"/>
        <v>0.012</v>
      </c>
      <c r="AW20" s="7">
        <f>'Приложение № 1(мощность)'!AB36</f>
        <v>0.012</v>
      </c>
      <c r="AX20" s="7">
        <f t="shared" si="23"/>
        <v>0.012</v>
      </c>
      <c r="AY20" s="7">
        <f>'Приложение № 1(мощность)'!AC36</f>
        <v>0.0072</v>
      </c>
      <c r="AZ20" s="7">
        <f t="shared" si="24"/>
        <v>0.0072</v>
      </c>
      <c r="BA20" s="25">
        <f t="shared" si="4"/>
        <v>0.35760000000000003</v>
      </c>
    </row>
    <row r="21" spans="1:53" ht="12.75">
      <c r="A21" s="65" t="s">
        <v>93</v>
      </c>
      <c r="B21" s="59" t="s">
        <v>92</v>
      </c>
      <c r="C21" s="4" t="s">
        <v>68</v>
      </c>
      <c r="D21" s="4" t="s">
        <v>39</v>
      </c>
      <c r="E21" s="7">
        <v>0.0624</v>
      </c>
      <c r="F21" s="7">
        <f t="shared" si="5"/>
        <v>0.0624</v>
      </c>
      <c r="G21" s="7">
        <v>0.0384</v>
      </c>
      <c r="H21" s="7">
        <f t="shared" si="6"/>
        <v>0.0384</v>
      </c>
      <c r="I21" s="7">
        <v>0.0528</v>
      </c>
      <c r="J21" s="7">
        <f t="shared" si="7"/>
        <v>0.0528</v>
      </c>
      <c r="K21" s="7">
        <v>0.0432</v>
      </c>
      <c r="L21" s="7">
        <f t="shared" si="8"/>
        <v>0.0432</v>
      </c>
      <c r="M21" s="7">
        <v>0.0336</v>
      </c>
      <c r="N21" s="7">
        <f t="shared" si="9"/>
        <v>0.0336</v>
      </c>
      <c r="O21" s="7">
        <v>0.0336</v>
      </c>
      <c r="P21" s="7">
        <f t="shared" si="0"/>
        <v>0.0336</v>
      </c>
      <c r="Q21" s="7">
        <v>0.0336</v>
      </c>
      <c r="R21" s="7">
        <f t="shared" si="1"/>
        <v>0.0336</v>
      </c>
      <c r="S21" s="7">
        <v>0.0384</v>
      </c>
      <c r="T21" s="7">
        <f t="shared" si="2"/>
        <v>0.0384</v>
      </c>
      <c r="U21" s="22">
        <v>0.0336</v>
      </c>
      <c r="V21" s="7">
        <f t="shared" si="3"/>
        <v>0.0336</v>
      </c>
      <c r="W21" s="7">
        <v>0.0288</v>
      </c>
      <c r="X21" s="7">
        <f t="shared" si="10"/>
        <v>0.0288</v>
      </c>
      <c r="Y21" s="7">
        <v>0.0336</v>
      </c>
      <c r="Z21" s="7">
        <f t="shared" si="11"/>
        <v>0.0336</v>
      </c>
      <c r="AA21" s="7">
        <v>0.0288</v>
      </c>
      <c r="AB21" s="7">
        <f t="shared" si="12"/>
        <v>0.0288</v>
      </c>
      <c r="AC21" s="7">
        <v>0.0336</v>
      </c>
      <c r="AD21" s="7">
        <f t="shared" si="13"/>
        <v>0.0336</v>
      </c>
      <c r="AE21" s="7">
        <v>0.0336</v>
      </c>
      <c r="AF21" s="7">
        <f t="shared" si="14"/>
        <v>0.0336</v>
      </c>
      <c r="AG21" s="7">
        <v>0.0336</v>
      </c>
      <c r="AH21" s="7">
        <f t="shared" si="15"/>
        <v>0.0336</v>
      </c>
      <c r="AI21" s="7">
        <v>0.0288</v>
      </c>
      <c r="AJ21" s="7">
        <f t="shared" si="16"/>
        <v>0.0288</v>
      </c>
      <c r="AK21" s="7">
        <v>0.0384</v>
      </c>
      <c r="AL21" s="7">
        <f t="shared" si="17"/>
        <v>0.0384</v>
      </c>
      <c r="AM21" s="7">
        <v>0.0288</v>
      </c>
      <c r="AN21" s="7">
        <f t="shared" si="18"/>
        <v>0.0288</v>
      </c>
      <c r="AO21" s="7">
        <v>0.0336</v>
      </c>
      <c r="AP21" s="7">
        <f t="shared" si="19"/>
        <v>0.0336</v>
      </c>
      <c r="AQ21" s="7">
        <v>0.0384</v>
      </c>
      <c r="AR21" s="7">
        <f t="shared" si="20"/>
        <v>0.0384</v>
      </c>
      <c r="AS21" s="7">
        <v>0.0432</v>
      </c>
      <c r="AT21" s="7">
        <f t="shared" si="21"/>
        <v>0.0432</v>
      </c>
      <c r="AU21" s="7">
        <v>0.0432</v>
      </c>
      <c r="AV21" s="7">
        <f t="shared" si="22"/>
        <v>0.0432</v>
      </c>
      <c r="AW21" s="7">
        <v>0.0576</v>
      </c>
      <c r="AX21" s="7">
        <f t="shared" si="23"/>
        <v>0.0576</v>
      </c>
      <c r="AY21" s="7">
        <v>0.0384</v>
      </c>
      <c r="AZ21" s="7">
        <f t="shared" si="24"/>
        <v>0.0384</v>
      </c>
      <c r="BA21" s="25">
        <f t="shared" si="4"/>
        <v>0.9119999999999999</v>
      </c>
    </row>
    <row r="22" spans="1:53" ht="12.75">
      <c r="A22" s="65"/>
      <c r="B22" s="60"/>
      <c r="C22" s="4" t="s">
        <v>69</v>
      </c>
      <c r="D22" s="4" t="s">
        <v>40</v>
      </c>
      <c r="E22" s="7">
        <v>0.024</v>
      </c>
      <c r="F22" s="7">
        <f t="shared" si="5"/>
        <v>0.024</v>
      </c>
      <c r="G22" s="7">
        <v>0.0192</v>
      </c>
      <c r="H22" s="7">
        <f t="shared" si="6"/>
        <v>0.0192</v>
      </c>
      <c r="I22" s="7">
        <v>0.0144</v>
      </c>
      <c r="J22" s="7">
        <f t="shared" si="7"/>
        <v>0.0144</v>
      </c>
      <c r="K22" s="7">
        <v>0.024</v>
      </c>
      <c r="L22" s="7">
        <f t="shared" si="8"/>
        <v>0.024</v>
      </c>
      <c r="M22" s="7">
        <v>0.0144</v>
      </c>
      <c r="N22" s="7">
        <f t="shared" si="9"/>
        <v>0.0144</v>
      </c>
      <c r="O22" s="7">
        <v>0.0144</v>
      </c>
      <c r="P22" s="7">
        <f t="shared" si="0"/>
        <v>0.0144</v>
      </c>
      <c r="Q22" s="7">
        <v>0.0192</v>
      </c>
      <c r="R22" s="7">
        <f t="shared" si="1"/>
        <v>0.0192</v>
      </c>
      <c r="S22" s="7">
        <v>0.0144</v>
      </c>
      <c r="T22" s="7">
        <f t="shared" si="2"/>
        <v>0.0144</v>
      </c>
      <c r="U22" s="22">
        <v>0.0144</v>
      </c>
      <c r="V22" s="7">
        <f t="shared" si="3"/>
        <v>0.0144</v>
      </c>
      <c r="W22" s="7">
        <v>0.0144</v>
      </c>
      <c r="X22" s="7">
        <f t="shared" si="10"/>
        <v>0.0144</v>
      </c>
      <c r="Y22" s="7">
        <v>0.0144</v>
      </c>
      <c r="Z22" s="7">
        <f t="shared" si="11"/>
        <v>0.0144</v>
      </c>
      <c r="AA22" s="7">
        <v>0.0096</v>
      </c>
      <c r="AB22" s="7">
        <f t="shared" si="12"/>
        <v>0.0096</v>
      </c>
      <c r="AC22" s="7">
        <v>0.0144</v>
      </c>
      <c r="AD22" s="7">
        <f t="shared" si="13"/>
        <v>0.0144</v>
      </c>
      <c r="AE22" s="7">
        <v>0.0144</v>
      </c>
      <c r="AF22" s="7">
        <f t="shared" si="14"/>
        <v>0.0144</v>
      </c>
      <c r="AG22" s="7">
        <v>0.0144</v>
      </c>
      <c r="AH22" s="7">
        <f t="shared" si="15"/>
        <v>0.0144</v>
      </c>
      <c r="AI22" s="7">
        <v>0.0144</v>
      </c>
      <c r="AJ22" s="7">
        <f t="shared" si="16"/>
        <v>0.0144</v>
      </c>
      <c r="AK22" s="7">
        <v>0.0144</v>
      </c>
      <c r="AL22" s="7">
        <f t="shared" si="17"/>
        <v>0.0144</v>
      </c>
      <c r="AM22" s="7">
        <v>0.0144</v>
      </c>
      <c r="AN22" s="7">
        <f t="shared" si="18"/>
        <v>0.0144</v>
      </c>
      <c r="AO22" s="7">
        <v>0.0144</v>
      </c>
      <c r="AP22" s="7">
        <f t="shared" si="19"/>
        <v>0.0144</v>
      </c>
      <c r="AQ22" s="7">
        <v>0.0192</v>
      </c>
      <c r="AR22" s="7">
        <f t="shared" si="20"/>
        <v>0.0192</v>
      </c>
      <c r="AS22" s="7">
        <v>0.0144</v>
      </c>
      <c r="AT22" s="7">
        <f t="shared" si="21"/>
        <v>0.0144</v>
      </c>
      <c r="AU22" s="7">
        <v>0.0192</v>
      </c>
      <c r="AV22" s="7">
        <f t="shared" si="22"/>
        <v>0.0192</v>
      </c>
      <c r="AW22" s="7">
        <v>0.024</v>
      </c>
      <c r="AX22" s="7">
        <f t="shared" si="23"/>
        <v>0.024</v>
      </c>
      <c r="AY22" s="7">
        <v>0.0192</v>
      </c>
      <c r="AZ22" s="7">
        <f t="shared" si="24"/>
        <v>0.0192</v>
      </c>
      <c r="BA22" s="25">
        <f t="shared" si="4"/>
        <v>0.39360000000000006</v>
      </c>
    </row>
    <row r="23" spans="1:53" ht="12.75">
      <c r="A23" s="65" t="s">
        <v>84</v>
      </c>
      <c r="B23" s="59" t="s">
        <v>92</v>
      </c>
      <c r="C23" s="4" t="s">
        <v>68</v>
      </c>
      <c r="D23" s="4" t="s">
        <v>39</v>
      </c>
      <c r="E23" s="7">
        <v>0.0252</v>
      </c>
      <c r="F23" s="7">
        <f t="shared" si="5"/>
        <v>0.0252</v>
      </c>
      <c r="G23" s="7">
        <v>0.0144</v>
      </c>
      <c r="H23" s="7">
        <f t="shared" si="6"/>
        <v>0.0144</v>
      </c>
      <c r="I23" s="7">
        <v>0.018</v>
      </c>
      <c r="J23" s="7">
        <f t="shared" si="7"/>
        <v>0.018</v>
      </c>
      <c r="K23" s="7">
        <v>0.018</v>
      </c>
      <c r="L23" s="7">
        <f t="shared" si="8"/>
        <v>0.018</v>
      </c>
      <c r="M23" s="7">
        <v>0.018</v>
      </c>
      <c r="N23" s="7">
        <f t="shared" si="9"/>
        <v>0.018</v>
      </c>
      <c r="O23" s="7">
        <v>0.0144</v>
      </c>
      <c r="P23" s="7">
        <f t="shared" si="0"/>
        <v>0.0144</v>
      </c>
      <c r="Q23" s="7">
        <v>0.018</v>
      </c>
      <c r="R23" s="7">
        <f t="shared" si="1"/>
        <v>0.018</v>
      </c>
      <c r="S23" s="7">
        <v>0.0234</v>
      </c>
      <c r="T23" s="7">
        <f t="shared" si="2"/>
        <v>0.0234</v>
      </c>
      <c r="U23" s="22">
        <v>0.018</v>
      </c>
      <c r="V23" s="7">
        <f t="shared" si="3"/>
        <v>0.018</v>
      </c>
      <c r="W23" s="7">
        <v>0.0414</v>
      </c>
      <c r="X23" s="7">
        <f t="shared" si="10"/>
        <v>0.0414</v>
      </c>
      <c r="Y23" s="7">
        <v>0.0288</v>
      </c>
      <c r="Z23" s="7">
        <f t="shared" si="11"/>
        <v>0.0288</v>
      </c>
      <c r="AA23" s="7">
        <v>0.0252</v>
      </c>
      <c r="AB23" s="7">
        <f t="shared" si="12"/>
        <v>0.0252</v>
      </c>
      <c r="AC23" s="7">
        <v>0.0342</v>
      </c>
      <c r="AD23" s="7">
        <f t="shared" si="13"/>
        <v>0.0342</v>
      </c>
      <c r="AE23" s="7">
        <v>0.0288</v>
      </c>
      <c r="AF23" s="7">
        <f t="shared" si="14"/>
        <v>0.0288</v>
      </c>
      <c r="AG23" s="7">
        <v>0.027</v>
      </c>
      <c r="AH23" s="7">
        <f t="shared" si="15"/>
        <v>0.027</v>
      </c>
      <c r="AI23" s="7">
        <v>0.0252</v>
      </c>
      <c r="AJ23" s="7">
        <f t="shared" si="16"/>
        <v>0.0252</v>
      </c>
      <c r="AK23" s="7">
        <v>0.0288</v>
      </c>
      <c r="AL23" s="7">
        <f t="shared" si="17"/>
        <v>0.0288</v>
      </c>
      <c r="AM23" s="7">
        <v>0.0252</v>
      </c>
      <c r="AN23" s="7">
        <f t="shared" si="18"/>
        <v>0.0252</v>
      </c>
      <c r="AO23" s="7">
        <v>0.0234</v>
      </c>
      <c r="AP23" s="7">
        <f t="shared" si="19"/>
        <v>0.0234</v>
      </c>
      <c r="AQ23" s="7">
        <v>0.0216</v>
      </c>
      <c r="AR23" s="7">
        <f t="shared" si="20"/>
        <v>0.0216</v>
      </c>
      <c r="AS23" s="7">
        <v>0.0234</v>
      </c>
      <c r="AT23" s="7">
        <f t="shared" si="21"/>
        <v>0.0234</v>
      </c>
      <c r="AU23" s="7">
        <v>0.0198</v>
      </c>
      <c r="AV23" s="7">
        <f t="shared" si="22"/>
        <v>0.0198</v>
      </c>
      <c r="AW23" s="7">
        <v>0.0252</v>
      </c>
      <c r="AX23" s="7">
        <f t="shared" si="23"/>
        <v>0.0252</v>
      </c>
      <c r="AY23" s="7">
        <v>0.0144</v>
      </c>
      <c r="AZ23" s="7">
        <f t="shared" si="24"/>
        <v>0.0144</v>
      </c>
      <c r="BA23" s="25">
        <f t="shared" si="4"/>
        <v>0.5598000000000001</v>
      </c>
    </row>
    <row r="24" spans="1:53" ht="12.75">
      <c r="A24" s="65"/>
      <c r="B24" s="60"/>
      <c r="C24" s="4" t="s">
        <v>69</v>
      </c>
      <c r="D24" s="4" t="s">
        <v>40</v>
      </c>
      <c r="E24" s="7">
        <v>0.0324</v>
      </c>
      <c r="F24" s="7">
        <f t="shared" si="5"/>
        <v>0.0324</v>
      </c>
      <c r="G24" s="7">
        <v>0.0234</v>
      </c>
      <c r="H24" s="7">
        <f t="shared" si="6"/>
        <v>0.0234</v>
      </c>
      <c r="I24" s="7">
        <v>0.0306</v>
      </c>
      <c r="J24" s="7">
        <f t="shared" si="7"/>
        <v>0.0306</v>
      </c>
      <c r="K24" s="7">
        <v>0.0252</v>
      </c>
      <c r="L24" s="7">
        <f t="shared" si="8"/>
        <v>0.0252</v>
      </c>
      <c r="M24" s="7">
        <v>0.027</v>
      </c>
      <c r="N24" s="7">
        <f t="shared" si="9"/>
        <v>0.027</v>
      </c>
      <c r="O24" s="7">
        <v>0.0234</v>
      </c>
      <c r="P24" s="7">
        <f t="shared" si="0"/>
        <v>0.0234</v>
      </c>
      <c r="Q24" s="7">
        <v>0.027</v>
      </c>
      <c r="R24" s="7">
        <f t="shared" si="1"/>
        <v>0.027</v>
      </c>
      <c r="S24" s="7">
        <v>0.0324</v>
      </c>
      <c r="T24" s="7">
        <f t="shared" si="2"/>
        <v>0.0324</v>
      </c>
      <c r="U24" s="22">
        <v>0.027</v>
      </c>
      <c r="V24" s="7">
        <f t="shared" si="3"/>
        <v>0.027</v>
      </c>
      <c r="W24" s="7">
        <v>0.0288</v>
      </c>
      <c r="X24" s="7">
        <f t="shared" si="10"/>
        <v>0.0288</v>
      </c>
      <c r="Y24" s="7">
        <v>0.0306</v>
      </c>
      <c r="Z24" s="7">
        <f t="shared" si="11"/>
        <v>0.0306</v>
      </c>
      <c r="AA24" s="7">
        <v>0.027</v>
      </c>
      <c r="AB24" s="7">
        <f t="shared" si="12"/>
        <v>0.027</v>
      </c>
      <c r="AC24" s="7">
        <v>0.027</v>
      </c>
      <c r="AD24" s="7">
        <f t="shared" si="13"/>
        <v>0.027</v>
      </c>
      <c r="AE24" s="7">
        <v>0.0306</v>
      </c>
      <c r="AF24" s="7">
        <f t="shared" si="14"/>
        <v>0.0306</v>
      </c>
      <c r="AG24" s="7">
        <v>0.0288</v>
      </c>
      <c r="AH24" s="7">
        <f t="shared" si="15"/>
        <v>0.0288</v>
      </c>
      <c r="AI24" s="7">
        <v>0.0252</v>
      </c>
      <c r="AJ24" s="7">
        <f t="shared" si="16"/>
        <v>0.0252</v>
      </c>
      <c r="AK24" s="7">
        <v>0.027</v>
      </c>
      <c r="AL24" s="7">
        <f t="shared" si="17"/>
        <v>0.027</v>
      </c>
      <c r="AM24" s="7">
        <v>0.027</v>
      </c>
      <c r="AN24" s="7">
        <f t="shared" si="18"/>
        <v>0.027</v>
      </c>
      <c r="AO24" s="7">
        <v>0.027</v>
      </c>
      <c r="AP24" s="7">
        <f t="shared" si="19"/>
        <v>0.027</v>
      </c>
      <c r="AQ24" s="7">
        <v>0.0234</v>
      </c>
      <c r="AR24" s="7">
        <f t="shared" si="20"/>
        <v>0.0234</v>
      </c>
      <c r="AS24" s="7">
        <v>0.0252</v>
      </c>
      <c r="AT24" s="7">
        <f t="shared" si="21"/>
        <v>0.0252</v>
      </c>
      <c r="AU24" s="7">
        <v>0.0252</v>
      </c>
      <c r="AV24" s="7">
        <f t="shared" si="22"/>
        <v>0.0252</v>
      </c>
      <c r="AW24" s="7">
        <v>0.0342</v>
      </c>
      <c r="AX24" s="7">
        <f t="shared" si="23"/>
        <v>0.0342</v>
      </c>
      <c r="AY24" s="7">
        <v>0.0234</v>
      </c>
      <c r="AZ24" s="7">
        <f t="shared" si="24"/>
        <v>0.0234</v>
      </c>
      <c r="BA24" s="25">
        <f t="shared" si="4"/>
        <v>0.6588</v>
      </c>
    </row>
    <row r="25" spans="1:53" ht="12.75">
      <c r="A25" s="65" t="s">
        <v>85</v>
      </c>
      <c r="B25" s="59" t="s">
        <v>92</v>
      </c>
      <c r="C25" s="4" t="s">
        <v>68</v>
      </c>
      <c r="D25" s="4" t="s">
        <v>39</v>
      </c>
      <c r="E25" s="7">
        <v>0.135</v>
      </c>
      <c r="F25" s="7">
        <f t="shared" si="5"/>
        <v>0.135</v>
      </c>
      <c r="G25" s="7">
        <v>0.0774</v>
      </c>
      <c r="H25" s="7">
        <f t="shared" si="6"/>
        <v>0.0774</v>
      </c>
      <c r="I25" s="7">
        <v>0.1206</v>
      </c>
      <c r="J25" s="7">
        <f t="shared" si="7"/>
        <v>0.1206</v>
      </c>
      <c r="K25" s="7">
        <v>0.0882</v>
      </c>
      <c r="L25" s="7">
        <f t="shared" si="8"/>
        <v>0.0882</v>
      </c>
      <c r="M25" s="7">
        <v>0.108</v>
      </c>
      <c r="N25" s="7">
        <f t="shared" si="9"/>
        <v>0.108</v>
      </c>
      <c r="O25" s="7">
        <v>0.0828</v>
      </c>
      <c r="P25" s="7">
        <f t="shared" si="0"/>
        <v>0.0828</v>
      </c>
      <c r="Q25" s="7">
        <v>0.1044</v>
      </c>
      <c r="R25" s="7">
        <f t="shared" si="1"/>
        <v>0.1044</v>
      </c>
      <c r="S25" s="7">
        <v>0.1296</v>
      </c>
      <c r="T25" s="7">
        <f t="shared" si="2"/>
        <v>0.1296</v>
      </c>
      <c r="U25" s="22">
        <v>0.1836</v>
      </c>
      <c r="V25" s="7">
        <f t="shared" si="3"/>
        <v>0.1836</v>
      </c>
      <c r="W25" s="7">
        <v>0.1998</v>
      </c>
      <c r="X25" s="7">
        <f t="shared" si="10"/>
        <v>0.1998</v>
      </c>
      <c r="Y25" s="7">
        <v>0.2106</v>
      </c>
      <c r="Z25" s="7">
        <f t="shared" si="11"/>
        <v>0.2106</v>
      </c>
      <c r="AA25" s="7">
        <v>0.0756</v>
      </c>
      <c r="AB25" s="7">
        <f t="shared" si="12"/>
        <v>0.0756</v>
      </c>
      <c r="AC25" s="7">
        <v>0.2664</v>
      </c>
      <c r="AD25" s="7">
        <f t="shared" si="13"/>
        <v>0.2664</v>
      </c>
      <c r="AE25" s="7">
        <v>0.2034</v>
      </c>
      <c r="AF25" s="7">
        <f t="shared" si="14"/>
        <v>0.2034</v>
      </c>
      <c r="AG25" s="7">
        <v>0.216</v>
      </c>
      <c r="AH25" s="7">
        <f t="shared" si="15"/>
        <v>0.216</v>
      </c>
      <c r="AI25" s="7">
        <v>0.2106</v>
      </c>
      <c r="AJ25" s="7">
        <f t="shared" si="16"/>
        <v>0.2106</v>
      </c>
      <c r="AK25" s="7">
        <v>0.2034</v>
      </c>
      <c r="AL25" s="7">
        <f t="shared" si="17"/>
        <v>0.2034</v>
      </c>
      <c r="AM25" s="7">
        <v>0.189</v>
      </c>
      <c r="AN25" s="7">
        <f t="shared" si="18"/>
        <v>0.189</v>
      </c>
      <c r="AO25" s="7">
        <v>0.1998</v>
      </c>
      <c r="AP25" s="7">
        <f t="shared" si="19"/>
        <v>0.1998</v>
      </c>
      <c r="AQ25" s="7">
        <v>0.1746</v>
      </c>
      <c r="AR25" s="7">
        <f t="shared" si="20"/>
        <v>0.1746</v>
      </c>
      <c r="AS25" s="7">
        <v>0.1242</v>
      </c>
      <c r="AT25" s="7">
        <f t="shared" si="21"/>
        <v>0.1242</v>
      </c>
      <c r="AU25" s="7">
        <v>0.0846</v>
      </c>
      <c r="AV25" s="7">
        <f t="shared" si="22"/>
        <v>0.0846</v>
      </c>
      <c r="AW25" s="7">
        <v>0.1188</v>
      </c>
      <c r="AX25" s="7">
        <f t="shared" si="23"/>
        <v>0.1188</v>
      </c>
      <c r="AY25" s="7">
        <v>0.0774</v>
      </c>
      <c r="AZ25" s="7">
        <f t="shared" si="24"/>
        <v>0.0774</v>
      </c>
      <c r="BA25" s="25">
        <f t="shared" si="4"/>
        <v>3.5838000000000005</v>
      </c>
    </row>
    <row r="26" spans="1:53" ht="12.75">
      <c r="A26" s="65"/>
      <c r="B26" s="60"/>
      <c r="C26" s="4" t="s">
        <v>69</v>
      </c>
      <c r="D26" s="4" t="s">
        <v>40</v>
      </c>
      <c r="E26" s="7">
        <v>0.09</v>
      </c>
      <c r="F26" s="7">
        <f t="shared" si="5"/>
        <v>0.09</v>
      </c>
      <c r="G26" s="7">
        <v>0.054</v>
      </c>
      <c r="H26" s="7">
        <f t="shared" si="6"/>
        <v>0.054</v>
      </c>
      <c r="I26" s="7">
        <v>0.0828</v>
      </c>
      <c r="J26" s="7">
        <f t="shared" si="7"/>
        <v>0.0828</v>
      </c>
      <c r="K26" s="7">
        <v>0.0576</v>
      </c>
      <c r="L26" s="7">
        <f t="shared" si="8"/>
        <v>0.0576</v>
      </c>
      <c r="M26" s="7">
        <v>0.0738</v>
      </c>
      <c r="N26" s="7">
        <f t="shared" si="9"/>
        <v>0.0738</v>
      </c>
      <c r="O26" s="7">
        <v>0.0558</v>
      </c>
      <c r="P26" s="7">
        <f t="shared" si="0"/>
        <v>0.0558</v>
      </c>
      <c r="Q26" s="7">
        <v>0.0702</v>
      </c>
      <c r="R26" s="7">
        <f t="shared" si="1"/>
        <v>0.0702</v>
      </c>
      <c r="S26" s="7">
        <v>0.0846</v>
      </c>
      <c r="T26" s="7">
        <f t="shared" si="2"/>
        <v>0.0846</v>
      </c>
      <c r="U26" s="22">
        <v>0.1116</v>
      </c>
      <c r="V26" s="7">
        <f t="shared" si="3"/>
        <v>0.1116</v>
      </c>
      <c r="W26" s="7">
        <v>0.1188</v>
      </c>
      <c r="X26" s="7">
        <f t="shared" si="10"/>
        <v>0.1188</v>
      </c>
      <c r="Y26" s="7">
        <v>0.1314</v>
      </c>
      <c r="Z26" s="7">
        <f t="shared" si="11"/>
        <v>0.1314</v>
      </c>
      <c r="AA26" s="7">
        <v>0.1116</v>
      </c>
      <c r="AB26" s="7">
        <f t="shared" si="12"/>
        <v>0.1116</v>
      </c>
      <c r="AC26" s="7">
        <v>0.09</v>
      </c>
      <c r="AD26" s="7">
        <f t="shared" si="13"/>
        <v>0.09</v>
      </c>
      <c r="AE26" s="7">
        <v>0.126</v>
      </c>
      <c r="AF26" s="7">
        <f t="shared" si="14"/>
        <v>0.126</v>
      </c>
      <c r="AG26" s="7">
        <v>0.1296</v>
      </c>
      <c r="AH26" s="7">
        <f t="shared" si="15"/>
        <v>0.1296</v>
      </c>
      <c r="AI26" s="7">
        <v>0.1206</v>
      </c>
      <c r="AJ26" s="7">
        <f t="shared" si="16"/>
        <v>0.1206</v>
      </c>
      <c r="AK26" s="7">
        <v>0.135</v>
      </c>
      <c r="AL26" s="7">
        <f t="shared" si="17"/>
        <v>0.135</v>
      </c>
      <c r="AM26" s="7">
        <v>0.1152</v>
      </c>
      <c r="AN26" s="7">
        <f t="shared" si="18"/>
        <v>0.1152</v>
      </c>
      <c r="AO26" s="7">
        <v>0.1224</v>
      </c>
      <c r="AP26" s="7">
        <f t="shared" si="19"/>
        <v>0.1224</v>
      </c>
      <c r="AQ26" s="7">
        <v>0.1098</v>
      </c>
      <c r="AR26" s="7">
        <f t="shared" si="20"/>
        <v>0.1098</v>
      </c>
      <c r="AS26" s="7">
        <v>0.0684</v>
      </c>
      <c r="AT26" s="7">
        <f t="shared" si="21"/>
        <v>0.0684</v>
      </c>
      <c r="AU26" s="7">
        <v>0.0612</v>
      </c>
      <c r="AV26" s="7">
        <f t="shared" si="22"/>
        <v>0.0612</v>
      </c>
      <c r="AW26" s="7">
        <v>0.081</v>
      </c>
      <c r="AX26" s="7">
        <f t="shared" si="23"/>
        <v>0.081</v>
      </c>
      <c r="AY26" s="7">
        <v>0.0504</v>
      </c>
      <c r="AZ26" s="7">
        <f t="shared" si="24"/>
        <v>0.0504</v>
      </c>
      <c r="BA26" s="25">
        <f t="shared" si="4"/>
        <v>2.2517999999999994</v>
      </c>
    </row>
    <row r="27" spans="1:53" ht="12.75">
      <c r="A27" s="65" t="s">
        <v>86</v>
      </c>
      <c r="B27" s="59" t="s">
        <v>92</v>
      </c>
      <c r="C27" s="4" t="s">
        <v>68</v>
      </c>
      <c r="D27" s="4" t="s">
        <v>39</v>
      </c>
      <c r="E27" s="7">
        <v>0.693</v>
      </c>
      <c r="F27" s="7">
        <f t="shared" si="5"/>
        <v>0.693</v>
      </c>
      <c r="G27" s="7">
        <v>0.4338</v>
      </c>
      <c r="H27" s="7">
        <f t="shared" si="6"/>
        <v>0.4338</v>
      </c>
      <c r="I27" s="7">
        <v>0.6048</v>
      </c>
      <c r="J27" s="7">
        <f t="shared" si="7"/>
        <v>0.6048</v>
      </c>
      <c r="K27" s="7">
        <v>0.5166</v>
      </c>
      <c r="L27" s="7">
        <f t="shared" si="8"/>
        <v>0.5166</v>
      </c>
      <c r="M27" s="7">
        <v>0.5616</v>
      </c>
      <c r="N27" s="7">
        <f t="shared" si="9"/>
        <v>0.5616</v>
      </c>
      <c r="O27" s="7">
        <v>0.5148</v>
      </c>
      <c r="P27" s="7">
        <f t="shared" si="0"/>
        <v>0.5148</v>
      </c>
      <c r="Q27" s="7">
        <v>0.5796</v>
      </c>
      <c r="R27" s="7">
        <f t="shared" si="1"/>
        <v>0.5796</v>
      </c>
      <c r="S27" s="22">
        <v>0.7092</v>
      </c>
      <c r="T27" s="7">
        <f t="shared" si="2"/>
        <v>0.7092</v>
      </c>
      <c r="U27" s="22">
        <v>0.7128</v>
      </c>
      <c r="V27" s="7">
        <f t="shared" si="3"/>
        <v>0.7128</v>
      </c>
      <c r="W27" s="7">
        <v>0.7758</v>
      </c>
      <c r="X27" s="7">
        <f t="shared" si="10"/>
        <v>0.7758</v>
      </c>
      <c r="Y27" s="7">
        <v>0.7956</v>
      </c>
      <c r="Z27" s="7">
        <f t="shared" si="11"/>
        <v>0.7956</v>
      </c>
      <c r="AA27" s="7">
        <v>0.81</v>
      </c>
      <c r="AB27" s="7">
        <f t="shared" si="12"/>
        <v>0.81</v>
      </c>
      <c r="AC27" s="7">
        <v>0.873</v>
      </c>
      <c r="AD27" s="7">
        <f t="shared" si="13"/>
        <v>0.873</v>
      </c>
      <c r="AE27" s="7">
        <v>0.8208</v>
      </c>
      <c r="AF27" s="7">
        <f t="shared" si="14"/>
        <v>0.8208</v>
      </c>
      <c r="AG27" s="7">
        <v>0.8478</v>
      </c>
      <c r="AH27" s="7">
        <f t="shared" si="15"/>
        <v>0.8478</v>
      </c>
      <c r="AI27" s="7">
        <v>0.7488</v>
      </c>
      <c r="AJ27" s="7">
        <f t="shared" si="16"/>
        <v>0.7488</v>
      </c>
      <c r="AK27" s="7">
        <v>0.873</v>
      </c>
      <c r="AL27" s="7">
        <f t="shared" si="17"/>
        <v>0.873</v>
      </c>
      <c r="AM27" s="7">
        <v>0.7974</v>
      </c>
      <c r="AN27" s="7">
        <f t="shared" si="18"/>
        <v>0.7974</v>
      </c>
      <c r="AO27" s="7">
        <v>0.8784</v>
      </c>
      <c r="AP27" s="7">
        <f t="shared" si="19"/>
        <v>0.8784</v>
      </c>
      <c r="AQ27" s="7">
        <v>0.8244</v>
      </c>
      <c r="AR27" s="7">
        <f t="shared" si="20"/>
        <v>0.8244</v>
      </c>
      <c r="AS27" s="7">
        <v>0.747</v>
      </c>
      <c r="AT27" s="7">
        <f t="shared" si="21"/>
        <v>0.747</v>
      </c>
      <c r="AU27" s="7">
        <v>0.6948</v>
      </c>
      <c r="AV27" s="7">
        <f t="shared" si="22"/>
        <v>0.6948</v>
      </c>
      <c r="AW27" s="7">
        <v>0.6804</v>
      </c>
      <c r="AX27" s="7">
        <f t="shared" si="23"/>
        <v>0.6804</v>
      </c>
      <c r="AY27" s="7">
        <v>0.5454</v>
      </c>
      <c r="AZ27" s="7">
        <f t="shared" si="24"/>
        <v>0.5454</v>
      </c>
      <c r="BA27" s="26">
        <f t="shared" si="4"/>
        <v>17.038800000000002</v>
      </c>
    </row>
    <row r="28" spans="1:53" ht="12.75">
      <c r="A28" s="65"/>
      <c r="B28" s="60"/>
      <c r="C28" s="4" t="s">
        <v>69</v>
      </c>
      <c r="D28" s="4" t="s">
        <v>40</v>
      </c>
      <c r="E28" s="7">
        <v>0.4104</v>
      </c>
      <c r="F28" s="7">
        <f t="shared" si="5"/>
        <v>0.4104</v>
      </c>
      <c r="G28" s="7">
        <v>0.2826</v>
      </c>
      <c r="H28" s="7">
        <f t="shared" si="6"/>
        <v>0.2826</v>
      </c>
      <c r="I28" s="7">
        <v>0.3924</v>
      </c>
      <c r="J28" s="7">
        <f t="shared" si="7"/>
        <v>0.3924</v>
      </c>
      <c r="K28" s="7">
        <v>0.315</v>
      </c>
      <c r="L28" s="7">
        <f t="shared" si="8"/>
        <v>0.315</v>
      </c>
      <c r="M28" s="7">
        <v>0.3204</v>
      </c>
      <c r="N28" s="7">
        <f t="shared" si="9"/>
        <v>0.3204</v>
      </c>
      <c r="O28" s="7">
        <v>0.2952</v>
      </c>
      <c r="P28" s="7">
        <f t="shared" si="0"/>
        <v>0.2952</v>
      </c>
      <c r="Q28" s="7">
        <v>0.3708</v>
      </c>
      <c r="R28" s="7">
        <f t="shared" si="1"/>
        <v>0.3708</v>
      </c>
      <c r="S28" s="7">
        <v>0.4266</v>
      </c>
      <c r="T28" s="7">
        <f t="shared" si="2"/>
        <v>0.4266</v>
      </c>
      <c r="U28" s="22">
        <v>0.369</v>
      </c>
      <c r="V28" s="7">
        <f t="shared" si="3"/>
        <v>0.369</v>
      </c>
      <c r="W28" s="7">
        <v>0.4194</v>
      </c>
      <c r="X28" s="7">
        <f t="shared" si="10"/>
        <v>0.4194</v>
      </c>
      <c r="Y28" s="7">
        <v>0.4338</v>
      </c>
      <c r="Z28" s="7">
        <f t="shared" si="11"/>
        <v>0.4338</v>
      </c>
      <c r="AA28" s="7">
        <v>0.4446</v>
      </c>
      <c r="AB28" s="7">
        <f t="shared" si="12"/>
        <v>0.4446</v>
      </c>
      <c r="AC28" s="7">
        <v>0.4878</v>
      </c>
      <c r="AD28" s="7">
        <f t="shared" si="13"/>
        <v>0.4878</v>
      </c>
      <c r="AE28" s="7">
        <v>0.4374</v>
      </c>
      <c r="AF28" s="7">
        <f t="shared" si="14"/>
        <v>0.4374</v>
      </c>
      <c r="AG28" s="7">
        <v>0.4806</v>
      </c>
      <c r="AH28" s="7">
        <f t="shared" si="15"/>
        <v>0.4806</v>
      </c>
      <c r="AI28" s="7">
        <v>0.4122</v>
      </c>
      <c r="AJ28" s="7">
        <f t="shared" si="16"/>
        <v>0.4122</v>
      </c>
      <c r="AK28" s="7">
        <v>0.4968</v>
      </c>
      <c r="AL28" s="7">
        <f t="shared" si="17"/>
        <v>0.4968</v>
      </c>
      <c r="AM28" s="7">
        <v>0.4464</v>
      </c>
      <c r="AN28" s="7">
        <f t="shared" si="18"/>
        <v>0.4464</v>
      </c>
      <c r="AO28" s="7">
        <v>0.486</v>
      </c>
      <c r="AP28" s="7">
        <f t="shared" si="19"/>
        <v>0.486</v>
      </c>
      <c r="AQ28" s="7">
        <v>0.459</v>
      </c>
      <c r="AR28" s="7">
        <f t="shared" si="20"/>
        <v>0.459</v>
      </c>
      <c r="AS28" s="7">
        <v>0.4482</v>
      </c>
      <c r="AT28" s="7">
        <f t="shared" si="21"/>
        <v>0.4482</v>
      </c>
      <c r="AU28" s="7">
        <v>0.4104</v>
      </c>
      <c r="AV28" s="7">
        <f t="shared" si="22"/>
        <v>0.4104</v>
      </c>
      <c r="AW28" s="7">
        <v>0.396</v>
      </c>
      <c r="AX28" s="7">
        <f t="shared" si="23"/>
        <v>0.396</v>
      </c>
      <c r="AY28" s="7">
        <v>0.3222</v>
      </c>
      <c r="AZ28" s="7">
        <f t="shared" si="24"/>
        <v>0.3222</v>
      </c>
      <c r="BA28" s="25">
        <f t="shared" si="4"/>
        <v>9.7632</v>
      </c>
    </row>
    <row r="29" spans="1:53" ht="12.75">
      <c r="A29" s="65" t="s">
        <v>87</v>
      </c>
      <c r="B29" s="59" t="s">
        <v>92</v>
      </c>
      <c r="C29" s="4" t="s">
        <v>68</v>
      </c>
      <c r="D29" s="4" t="s">
        <v>39</v>
      </c>
      <c r="E29" s="7">
        <v>0.3504</v>
      </c>
      <c r="F29" s="7">
        <f t="shared" si="5"/>
        <v>0.3504</v>
      </c>
      <c r="G29" s="7">
        <v>0.2208</v>
      </c>
      <c r="H29" s="7">
        <f t="shared" si="6"/>
        <v>0.2208</v>
      </c>
      <c r="I29" s="7">
        <v>0.324</v>
      </c>
      <c r="J29" s="7">
        <f t="shared" si="7"/>
        <v>0.324</v>
      </c>
      <c r="K29" s="7">
        <v>0.2664</v>
      </c>
      <c r="L29" s="7">
        <f t="shared" si="8"/>
        <v>0.2664</v>
      </c>
      <c r="M29" s="7">
        <v>0.2976</v>
      </c>
      <c r="N29" s="7">
        <f t="shared" si="9"/>
        <v>0.2976</v>
      </c>
      <c r="O29" s="7">
        <v>0.2568</v>
      </c>
      <c r="P29" s="7">
        <f t="shared" si="0"/>
        <v>0.2568</v>
      </c>
      <c r="Q29" s="7">
        <v>0.2904</v>
      </c>
      <c r="R29" s="7">
        <f t="shared" si="1"/>
        <v>0.2904</v>
      </c>
      <c r="S29" s="7">
        <v>0.3024</v>
      </c>
      <c r="T29" s="7">
        <f t="shared" si="2"/>
        <v>0.3024</v>
      </c>
      <c r="U29" s="22">
        <v>0.324</v>
      </c>
      <c r="V29" s="7">
        <f t="shared" si="3"/>
        <v>0.324</v>
      </c>
      <c r="W29" s="7">
        <v>0.3216</v>
      </c>
      <c r="X29" s="7">
        <f t="shared" si="10"/>
        <v>0.3216</v>
      </c>
      <c r="Y29" s="7">
        <v>0.3528</v>
      </c>
      <c r="Z29" s="7">
        <f t="shared" si="11"/>
        <v>0.3528</v>
      </c>
      <c r="AA29" s="7">
        <v>0.3432</v>
      </c>
      <c r="AB29" s="7">
        <f t="shared" si="12"/>
        <v>0.3432</v>
      </c>
      <c r="AC29" s="7">
        <v>0.3384</v>
      </c>
      <c r="AD29" s="7">
        <f t="shared" si="13"/>
        <v>0.3384</v>
      </c>
      <c r="AE29" s="7">
        <v>0.3336</v>
      </c>
      <c r="AF29" s="7">
        <f t="shared" si="14"/>
        <v>0.3336</v>
      </c>
      <c r="AG29" s="7">
        <v>0.3288</v>
      </c>
      <c r="AH29" s="7">
        <f t="shared" si="15"/>
        <v>0.3288</v>
      </c>
      <c r="AI29" s="7">
        <v>0.312</v>
      </c>
      <c r="AJ29" s="7">
        <f t="shared" si="16"/>
        <v>0.312</v>
      </c>
      <c r="AK29" s="7">
        <v>0.3384</v>
      </c>
      <c r="AL29" s="7">
        <f t="shared" si="17"/>
        <v>0.3384</v>
      </c>
      <c r="AM29" s="7">
        <v>0.2952</v>
      </c>
      <c r="AN29" s="7">
        <f t="shared" si="18"/>
        <v>0.2952</v>
      </c>
      <c r="AO29" s="7">
        <v>0.2808</v>
      </c>
      <c r="AP29" s="7">
        <f t="shared" si="19"/>
        <v>0.2808</v>
      </c>
      <c r="AQ29" s="7">
        <v>0.2736</v>
      </c>
      <c r="AR29" s="7">
        <f t="shared" si="20"/>
        <v>0.2736</v>
      </c>
      <c r="AS29" s="7">
        <v>0.2928</v>
      </c>
      <c r="AT29" s="7">
        <f t="shared" si="21"/>
        <v>0.2928</v>
      </c>
      <c r="AU29" s="7">
        <v>0.264</v>
      </c>
      <c r="AV29" s="7">
        <f t="shared" si="22"/>
        <v>0.264</v>
      </c>
      <c r="AW29" s="7">
        <v>0.2928</v>
      </c>
      <c r="AX29" s="7">
        <f t="shared" si="23"/>
        <v>0.2928</v>
      </c>
      <c r="AY29" s="7">
        <v>0.2256</v>
      </c>
      <c r="AZ29" s="7">
        <f t="shared" si="24"/>
        <v>0.2256</v>
      </c>
      <c r="BA29" s="25">
        <f t="shared" si="4"/>
        <v>7.226399999999998</v>
      </c>
    </row>
    <row r="30" spans="1:53" ht="12.75">
      <c r="A30" s="65"/>
      <c r="B30" s="60"/>
      <c r="C30" s="4" t="s">
        <v>69</v>
      </c>
      <c r="D30" s="4" t="s">
        <v>40</v>
      </c>
      <c r="E30" s="7">
        <v>0.1968</v>
      </c>
      <c r="F30" s="7">
        <f t="shared" si="5"/>
        <v>0.1968</v>
      </c>
      <c r="G30" s="7">
        <v>0.132</v>
      </c>
      <c r="H30" s="7">
        <f t="shared" si="6"/>
        <v>0.132</v>
      </c>
      <c r="I30" s="7">
        <v>0.1776</v>
      </c>
      <c r="J30" s="7">
        <f t="shared" si="7"/>
        <v>0.1776</v>
      </c>
      <c r="K30" s="7">
        <v>0.1488</v>
      </c>
      <c r="L30" s="7">
        <f t="shared" si="8"/>
        <v>0.1488</v>
      </c>
      <c r="M30" s="7">
        <v>0.1632</v>
      </c>
      <c r="N30" s="7">
        <f t="shared" si="9"/>
        <v>0.1632</v>
      </c>
      <c r="O30" s="7">
        <v>0.1344</v>
      </c>
      <c r="P30" s="7">
        <f t="shared" si="0"/>
        <v>0.1344</v>
      </c>
      <c r="Q30" s="7">
        <v>0.156</v>
      </c>
      <c r="R30" s="7">
        <f t="shared" si="1"/>
        <v>0.156</v>
      </c>
      <c r="S30" s="7">
        <v>0.1488</v>
      </c>
      <c r="T30" s="7">
        <f t="shared" si="2"/>
        <v>0.1488</v>
      </c>
      <c r="U30" s="8">
        <v>0.1512</v>
      </c>
      <c r="V30" s="7">
        <f t="shared" si="3"/>
        <v>0.1512</v>
      </c>
      <c r="W30" s="7">
        <v>0.1536</v>
      </c>
      <c r="X30" s="7">
        <f t="shared" si="10"/>
        <v>0.1536</v>
      </c>
      <c r="Y30" s="7">
        <v>0.1752</v>
      </c>
      <c r="Z30" s="7">
        <f t="shared" si="11"/>
        <v>0.1752</v>
      </c>
      <c r="AA30" s="7">
        <v>0.168</v>
      </c>
      <c r="AB30" s="7">
        <f t="shared" si="12"/>
        <v>0.168</v>
      </c>
      <c r="AC30" s="7">
        <v>0.1632</v>
      </c>
      <c r="AD30" s="7">
        <f t="shared" si="13"/>
        <v>0.1632</v>
      </c>
      <c r="AE30" s="7">
        <v>0.156</v>
      </c>
      <c r="AF30" s="7">
        <f t="shared" si="14"/>
        <v>0.156</v>
      </c>
      <c r="AG30" s="7">
        <v>0.156</v>
      </c>
      <c r="AH30" s="7">
        <f t="shared" si="15"/>
        <v>0.156</v>
      </c>
      <c r="AI30" s="7">
        <v>0.144</v>
      </c>
      <c r="AJ30" s="7">
        <f t="shared" si="16"/>
        <v>0.144</v>
      </c>
      <c r="AK30" s="7">
        <v>0.1536</v>
      </c>
      <c r="AL30" s="7">
        <f t="shared" si="17"/>
        <v>0.1536</v>
      </c>
      <c r="AM30" s="7">
        <v>0.1272</v>
      </c>
      <c r="AN30" s="7">
        <f t="shared" si="18"/>
        <v>0.1272</v>
      </c>
      <c r="AO30" s="7">
        <v>0.1272</v>
      </c>
      <c r="AP30" s="7">
        <f t="shared" si="19"/>
        <v>0.1272</v>
      </c>
      <c r="AQ30" s="7">
        <v>0.1224</v>
      </c>
      <c r="AR30" s="7">
        <f t="shared" si="20"/>
        <v>0.1224</v>
      </c>
      <c r="AS30" s="7">
        <v>0.1296</v>
      </c>
      <c r="AT30" s="7">
        <f t="shared" si="21"/>
        <v>0.1296</v>
      </c>
      <c r="AU30" s="7">
        <v>0.12</v>
      </c>
      <c r="AV30" s="7">
        <f t="shared" si="22"/>
        <v>0.12</v>
      </c>
      <c r="AW30" s="7">
        <v>0.1368</v>
      </c>
      <c r="AX30" s="7">
        <f t="shared" si="23"/>
        <v>0.1368</v>
      </c>
      <c r="AY30" s="7">
        <v>0.108</v>
      </c>
      <c r="AZ30" s="7">
        <f t="shared" si="24"/>
        <v>0.108</v>
      </c>
      <c r="BA30" s="25">
        <f t="shared" si="4"/>
        <v>3.5495999999999994</v>
      </c>
    </row>
    <row r="31" spans="1:53" ht="12.75">
      <c r="A31" s="65" t="s">
        <v>88</v>
      </c>
      <c r="B31" s="59" t="s">
        <v>38</v>
      </c>
      <c r="C31" s="4" t="s">
        <v>68</v>
      </c>
      <c r="D31" s="12" t="s">
        <v>39</v>
      </c>
      <c r="E31" s="7">
        <v>0.6318</v>
      </c>
      <c r="F31" s="7">
        <f t="shared" si="5"/>
        <v>0.6318</v>
      </c>
      <c r="G31" s="7">
        <v>0.4194</v>
      </c>
      <c r="H31" s="7">
        <f t="shared" si="6"/>
        <v>0.4194</v>
      </c>
      <c r="I31" s="7">
        <v>0.5598</v>
      </c>
      <c r="J31" s="7">
        <f t="shared" si="7"/>
        <v>0.5598</v>
      </c>
      <c r="K31" s="7">
        <v>0.4662</v>
      </c>
      <c r="L31" s="7">
        <f t="shared" si="8"/>
        <v>0.4662</v>
      </c>
      <c r="M31" s="7">
        <v>0.5472</v>
      </c>
      <c r="N31" s="7">
        <f t="shared" si="9"/>
        <v>0.5472</v>
      </c>
      <c r="O31" s="7">
        <v>0.5976</v>
      </c>
      <c r="P31" s="7">
        <f t="shared" si="0"/>
        <v>0.5976</v>
      </c>
      <c r="Q31" s="7">
        <v>0.7218</v>
      </c>
      <c r="R31" s="7">
        <f t="shared" si="1"/>
        <v>0.7218</v>
      </c>
      <c r="S31" s="7">
        <v>0.8406</v>
      </c>
      <c r="T31" s="7">
        <f t="shared" si="2"/>
        <v>0.8406</v>
      </c>
      <c r="U31" s="7">
        <v>0.9072</v>
      </c>
      <c r="V31" s="7">
        <f t="shared" si="3"/>
        <v>0.9072</v>
      </c>
      <c r="W31" s="7">
        <v>0.81</v>
      </c>
      <c r="X31" s="7">
        <f t="shared" si="10"/>
        <v>0.81</v>
      </c>
      <c r="Y31" s="7">
        <v>0.6534</v>
      </c>
      <c r="Z31" s="7">
        <f t="shared" si="11"/>
        <v>0.6534</v>
      </c>
      <c r="AA31" s="7">
        <v>0.7416</v>
      </c>
      <c r="AB31" s="7">
        <f t="shared" si="12"/>
        <v>0.7416</v>
      </c>
      <c r="AC31" s="7">
        <v>0.7236</v>
      </c>
      <c r="AD31" s="7">
        <f t="shared" si="13"/>
        <v>0.7236</v>
      </c>
      <c r="AE31" s="7">
        <v>0.5994</v>
      </c>
      <c r="AF31" s="7">
        <f t="shared" si="14"/>
        <v>0.5994</v>
      </c>
      <c r="AG31" s="7">
        <v>0.6012</v>
      </c>
      <c r="AH31" s="7">
        <f t="shared" si="15"/>
        <v>0.6012</v>
      </c>
      <c r="AI31" s="7">
        <v>0.4752</v>
      </c>
      <c r="AJ31" s="7">
        <f t="shared" si="16"/>
        <v>0.4752</v>
      </c>
      <c r="AK31" s="7">
        <v>0.5076</v>
      </c>
      <c r="AL31" s="7">
        <f t="shared" si="17"/>
        <v>0.5076</v>
      </c>
      <c r="AM31" s="7">
        <v>0.4554</v>
      </c>
      <c r="AN31" s="7">
        <f t="shared" si="18"/>
        <v>0.4554</v>
      </c>
      <c r="AO31" s="7">
        <v>0.441</v>
      </c>
      <c r="AP31" s="7">
        <f t="shared" si="19"/>
        <v>0.441</v>
      </c>
      <c r="AQ31" s="7">
        <v>0.4608</v>
      </c>
      <c r="AR31" s="7">
        <f t="shared" si="20"/>
        <v>0.4608</v>
      </c>
      <c r="AS31" s="7">
        <v>0.5022</v>
      </c>
      <c r="AT31" s="7">
        <f t="shared" si="21"/>
        <v>0.5022</v>
      </c>
      <c r="AU31" s="7">
        <v>0.4356</v>
      </c>
      <c r="AV31" s="7">
        <f t="shared" si="22"/>
        <v>0.4356</v>
      </c>
      <c r="AW31" s="7">
        <v>0.5184</v>
      </c>
      <c r="AX31" s="7">
        <f t="shared" si="23"/>
        <v>0.5184</v>
      </c>
      <c r="AY31" s="7">
        <v>0.3978</v>
      </c>
      <c r="AZ31" s="7">
        <f t="shared" si="24"/>
        <v>0.3978</v>
      </c>
      <c r="BA31" s="25">
        <f t="shared" si="4"/>
        <v>14.014799999999997</v>
      </c>
    </row>
    <row r="32" spans="1:53" ht="12.75">
      <c r="A32" s="65"/>
      <c r="B32" s="60"/>
      <c r="C32" s="4" t="s">
        <v>69</v>
      </c>
      <c r="D32" s="4" t="s">
        <v>40</v>
      </c>
      <c r="E32" s="7">
        <v>0.8334</v>
      </c>
      <c r="F32" s="7">
        <f t="shared" si="5"/>
        <v>0.8334</v>
      </c>
      <c r="G32" s="7">
        <v>0.567</v>
      </c>
      <c r="H32" s="7">
        <f t="shared" si="6"/>
        <v>0.567</v>
      </c>
      <c r="I32" s="7">
        <v>0.7272</v>
      </c>
      <c r="J32" s="7">
        <f t="shared" si="7"/>
        <v>0.7272</v>
      </c>
      <c r="K32" s="7">
        <v>0.5796</v>
      </c>
      <c r="L32" s="7">
        <f t="shared" si="8"/>
        <v>0.5796</v>
      </c>
      <c r="M32" s="7">
        <v>0.6318</v>
      </c>
      <c r="N32" s="7">
        <f t="shared" si="9"/>
        <v>0.6318</v>
      </c>
      <c r="O32" s="7">
        <v>0.6624</v>
      </c>
      <c r="P32" s="7">
        <f t="shared" si="0"/>
        <v>0.6624</v>
      </c>
      <c r="Q32" s="7">
        <v>0.738</v>
      </c>
      <c r="R32" s="7">
        <f t="shared" si="1"/>
        <v>0.738</v>
      </c>
      <c r="S32" s="7">
        <v>0.846</v>
      </c>
      <c r="T32" s="7">
        <f t="shared" si="2"/>
        <v>0.846</v>
      </c>
      <c r="U32" s="7">
        <v>0.8532</v>
      </c>
      <c r="V32" s="7">
        <f t="shared" si="3"/>
        <v>0.8532</v>
      </c>
      <c r="W32" s="7">
        <v>0.7794</v>
      </c>
      <c r="X32" s="7">
        <f t="shared" si="10"/>
        <v>0.7794</v>
      </c>
      <c r="Y32" s="7">
        <v>0.6534</v>
      </c>
      <c r="Z32" s="7">
        <f t="shared" si="11"/>
        <v>0.6534</v>
      </c>
      <c r="AA32" s="7">
        <v>0.7002</v>
      </c>
      <c r="AB32" s="7">
        <f t="shared" si="12"/>
        <v>0.7002</v>
      </c>
      <c r="AC32" s="7">
        <v>0.702</v>
      </c>
      <c r="AD32" s="7">
        <f t="shared" si="13"/>
        <v>0.702</v>
      </c>
      <c r="AE32" s="7">
        <v>0.5634</v>
      </c>
      <c r="AF32" s="7">
        <f t="shared" si="14"/>
        <v>0.5634</v>
      </c>
      <c r="AG32" s="7">
        <v>0.5958</v>
      </c>
      <c r="AH32" s="7">
        <f t="shared" si="15"/>
        <v>0.5958</v>
      </c>
      <c r="AI32" s="7">
        <v>0.5544</v>
      </c>
      <c r="AJ32" s="7">
        <f t="shared" si="16"/>
        <v>0.5544</v>
      </c>
      <c r="AK32" s="7">
        <v>0.6102</v>
      </c>
      <c r="AL32" s="7">
        <f t="shared" si="17"/>
        <v>0.6102</v>
      </c>
      <c r="AM32" s="7">
        <v>0.531</v>
      </c>
      <c r="AN32" s="7">
        <f t="shared" si="18"/>
        <v>0.531</v>
      </c>
      <c r="AO32" s="7">
        <v>0.5184</v>
      </c>
      <c r="AP32" s="7">
        <f t="shared" si="19"/>
        <v>0.5184</v>
      </c>
      <c r="AQ32" s="7">
        <v>0.5634</v>
      </c>
      <c r="AR32" s="7">
        <f t="shared" si="20"/>
        <v>0.5634</v>
      </c>
      <c r="AS32" s="7">
        <v>0.6282</v>
      </c>
      <c r="AT32" s="7">
        <f t="shared" si="21"/>
        <v>0.6282</v>
      </c>
      <c r="AU32" s="7">
        <v>0.5616</v>
      </c>
      <c r="AV32" s="7">
        <f t="shared" si="22"/>
        <v>0.5616</v>
      </c>
      <c r="AW32" s="7">
        <v>0.6516</v>
      </c>
      <c r="AX32" s="7">
        <f t="shared" si="23"/>
        <v>0.6516</v>
      </c>
      <c r="AY32" s="7">
        <v>0.5094</v>
      </c>
      <c r="AZ32" s="7">
        <f t="shared" si="24"/>
        <v>0.5094</v>
      </c>
      <c r="BA32" s="25">
        <f t="shared" si="4"/>
        <v>15.560999999999996</v>
      </c>
    </row>
    <row r="33" spans="1:53" ht="12.75">
      <c r="A33" s="65" t="s">
        <v>89</v>
      </c>
      <c r="B33" s="59" t="s">
        <v>38</v>
      </c>
      <c r="C33" s="4" t="s">
        <v>68</v>
      </c>
      <c r="D33" s="4" t="s">
        <v>39</v>
      </c>
      <c r="E33" s="7">
        <v>0.0144</v>
      </c>
      <c r="F33" s="7">
        <f t="shared" si="5"/>
        <v>0.0144</v>
      </c>
      <c r="G33" s="7">
        <v>0.009</v>
      </c>
      <c r="H33" s="7">
        <f t="shared" si="6"/>
        <v>0.009</v>
      </c>
      <c r="I33" s="7">
        <v>0.0108</v>
      </c>
      <c r="J33" s="7">
        <f t="shared" si="7"/>
        <v>0.0108</v>
      </c>
      <c r="K33" s="7">
        <v>0.009</v>
      </c>
      <c r="L33" s="7">
        <f t="shared" si="8"/>
        <v>0.009</v>
      </c>
      <c r="M33" s="7">
        <v>0.0108</v>
      </c>
      <c r="N33" s="7">
        <f t="shared" si="9"/>
        <v>0.0108</v>
      </c>
      <c r="O33" s="7">
        <v>0.009</v>
      </c>
      <c r="P33" s="7">
        <f t="shared" si="0"/>
        <v>0.009</v>
      </c>
      <c r="Q33" s="7">
        <v>0.009</v>
      </c>
      <c r="R33" s="7">
        <f t="shared" si="1"/>
        <v>0.009</v>
      </c>
      <c r="S33" s="7">
        <v>0.0234</v>
      </c>
      <c r="T33" s="7">
        <f t="shared" si="2"/>
        <v>0.0234</v>
      </c>
      <c r="U33" s="7">
        <v>0.0216</v>
      </c>
      <c r="V33" s="7">
        <f t="shared" si="3"/>
        <v>0.0216</v>
      </c>
      <c r="W33" s="7">
        <v>0.018</v>
      </c>
      <c r="X33" s="7">
        <f t="shared" si="10"/>
        <v>0.018</v>
      </c>
      <c r="Y33" s="7">
        <v>0.0234</v>
      </c>
      <c r="Z33" s="7">
        <f t="shared" si="11"/>
        <v>0.0234</v>
      </c>
      <c r="AA33" s="7">
        <v>0.0216</v>
      </c>
      <c r="AB33" s="7">
        <f t="shared" si="12"/>
        <v>0.0216</v>
      </c>
      <c r="AC33" s="7">
        <v>0.0234</v>
      </c>
      <c r="AD33" s="7">
        <f t="shared" si="13"/>
        <v>0.0234</v>
      </c>
      <c r="AE33" s="7">
        <v>0.0144</v>
      </c>
      <c r="AF33" s="7">
        <f t="shared" si="14"/>
        <v>0.0144</v>
      </c>
      <c r="AG33" s="7">
        <v>0.0162</v>
      </c>
      <c r="AH33" s="7">
        <f t="shared" si="15"/>
        <v>0.0162</v>
      </c>
      <c r="AI33" s="7">
        <v>0.0144</v>
      </c>
      <c r="AJ33" s="7">
        <f t="shared" si="16"/>
        <v>0.0144</v>
      </c>
      <c r="AK33" s="7">
        <v>0.018</v>
      </c>
      <c r="AL33" s="7">
        <f t="shared" si="17"/>
        <v>0.018</v>
      </c>
      <c r="AM33" s="7">
        <v>0.0162</v>
      </c>
      <c r="AN33" s="7">
        <f t="shared" si="18"/>
        <v>0.0162</v>
      </c>
      <c r="AO33" s="7">
        <v>0.0162</v>
      </c>
      <c r="AP33" s="7">
        <f t="shared" si="19"/>
        <v>0.0162</v>
      </c>
      <c r="AQ33" s="7">
        <v>0.0126</v>
      </c>
      <c r="AR33" s="7">
        <f t="shared" si="20"/>
        <v>0.0126</v>
      </c>
      <c r="AS33" s="7">
        <v>0.0108</v>
      </c>
      <c r="AT33" s="7">
        <f t="shared" si="21"/>
        <v>0.0108</v>
      </c>
      <c r="AU33" s="7">
        <v>0.0108</v>
      </c>
      <c r="AV33" s="7">
        <f t="shared" si="22"/>
        <v>0.0108</v>
      </c>
      <c r="AW33" s="7">
        <v>0.0144</v>
      </c>
      <c r="AX33" s="7">
        <f t="shared" si="23"/>
        <v>0.0144</v>
      </c>
      <c r="AY33" s="7">
        <v>0.009</v>
      </c>
      <c r="AZ33" s="7">
        <f t="shared" si="24"/>
        <v>0.009</v>
      </c>
      <c r="BA33" s="25">
        <f t="shared" si="4"/>
        <v>0.35640000000000005</v>
      </c>
    </row>
    <row r="34" spans="1:53" ht="12.75">
      <c r="A34" s="65"/>
      <c r="B34" s="60"/>
      <c r="C34" s="4" t="s">
        <v>69</v>
      </c>
      <c r="D34" s="4" t="s">
        <v>40</v>
      </c>
      <c r="E34" s="7">
        <v>0.0198</v>
      </c>
      <c r="F34" s="7">
        <f t="shared" si="5"/>
        <v>0.0198</v>
      </c>
      <c r="G34" s="7">
        <v>0.0144</v>
      </c>
      <c r="H34" s="7">
        <f t="shared" si="6"/>
        <v>0.0144</v>
      </c>
      <c r="I34" s="7">
        <v>0.0162</v>
      </c>
      <c r="J34" s="7">
        <f t="shared" si="7"/>
        <v>0.0162</v>
      </c>
      <c r="K34" s="7">
        <v>0.0144</v>
      </c>
      <c r="L34" s="7">
        <f t="shared" si="8"/>
        <v>0.0144</v>
      </c>
      <c r="M34" s="7">
        <v>0.0162</v>
      </c>
      <c r="N34" s="7">
        <f t="shared" si="9"/>
        <v>0.0162</v>
      </c>
      <c r="O34" s="7">
        <v>0.0126</v>
      </c>
      <c r="P34" s="7">
        <f t="shared" si="0"/>
        <v>0.0126</v>
      </c>
      <c r="Q34" s="7">
        <v>0.0144</v>
      </c>
      <c r="R34" s="7">
        <f t="shared" si="1"/>
        <v>0.0144</v>
      </c>
      <c r="S34" s="7">
        <v>0.0252</v>
      </c>
      <c r="T34" s="7">
        <f t="shared" si="2"/>
        <v>0.0252</v>
      </c>
      <c r="U34" s="7">
        <v>0.0216</v>
      </c>
      <c r="V34" s="7">
        <f t="shared" si="3"/>
        <v>0.0216</v>
      </c>
      <c r="W34" s="7">
        <v>0.0198</v>
      </c>
      <c r="X34" s="7">
        <f t="shared" si="10"/>
        <v>0.0198</v>
      </c>
      <c r="Y34" s="7">
        <v>0.0234</v>
      </c>
      <c r="Z34" s="7">
        <f t="shared" si="11"/>
        <v>0.0234</v>
      </c>
      <c r="AA34" s="7">
        <v>0.0234</v>
      </c>
      <c r="AB34" s="7">
        <f t="shared" si="12"/>
        <v>0.0234</v>
      </c>
      <c r="AC34" s="7">
        <v>0.0234</v>
      </c>
      <c r="AD34" s="7">
        <f t="shared" si="13"/>
        <v>0.0234</v>
      </c>
      <c r="AE34" s="7">
        <v>0.0126</v>
      </c>
      <c r="AF34" s="7">
        <f t="shared" si="14"/>
        <v>0.0126</v>
      </c>
      <c r="AG34" s="7">
        <v>0.0162</v>
      </c>
      <c r="AH34" s="7">
        <f t="shared" si="15"/>
        <v>0.0162</v>
      </c>
      <c r="AI34" s="7">
        <v>0.0144</v>
      </c>
      <c r="AJ34" s="7">
        <f t="shared" si="16"/>
        <v>0.0144</v>
      </c>
      <c r="AK34" s="7">
        <v>0.0198</v>
      </c>
      <c r="AL34" s="7">
        <f t="shared" si="17"/>
        <v>0.0198</v>
      </c>
      <c r="AM34" s="7">
        <v>0.0162</v>
      </c>
      <c r="AN34" s="7">
        <f>AM34</f>
        <v>0.0162</v>
      </c>
      <c r="AO34" s="7">
        <v>0.018</v>
      </c>
      <c r="AP34" s="7">
        <f t="shared" si="19"/>
        <v>0.018</v>
      </c>
      <c r="AQ34" s="7">
        <v>0.0126</v>
      </c>
      <c r="AR34" s="7">
        <f t="shared" si="20"/>
        <v>0.0126</v>
      </c>
      <c r="AS34" s="7">
        <v>0.0144</v>
      </c>
      <c r="AT34" s="7">
        <f t="shared" si="21"/>
        <v>0.0144</v>
      </c>
      <c r="AU34" s="7">
        <v>0.0144</v>
      </c>
      <c r="AV34" s="7">
        <f t="shared" si="22"/>
        <v>0.0144</v>
      </c>
      <c r="AW34" s="7">
        <v>0.0144</v>
      </c>
      <c r="AX34" s="7">
        <f t="shared" si="23"/>
        <v>0.0144</v>
      </c>
      <c r="AY34" s="7">
        <v>0.0126</v>
      </c>
      <c r="AZ34" s="7">
        <f t="shared" si="24"/>
        <v>0.0126</v>
      </c>
      <c r="BA34" s="26">
        <f t="shared" si="4"/>
        <v>0.41039999999999965</v>
      </c>
    </row>
    <row r="35" ht="12.75">
      <c r="E35" s="23"/>
    </row>
    <row r="36" ht="12.75">
      <c r="E36" s="23"/>
    </row>
    <row r="37" ht="12.75">
      <c r="E37" s="23"/>
    </row>
    <row r="38" ht="12.75">
      <c r="E38" s="23"/>
    </row>
    <row r="39" ht="12.75">
      <c r="E39" s="23"/>
    </row>
    <row r="40" spans="1:16" s="9" customFormat="1" ht="20.25">
      <c r="A40" s="9" t="str">
        <f>'Приложение № 1(мощность)'!A81</f>
        <v>Генеральный директор</v>
      </c>
      <c r="C40" s="10"/>
      <c r="D40" s="10"/>
      <c r="E40" s="23"/>
      <c r="P40" s="9" t="str">
        <f>'Приложение № 1(мощность)'!P81</f>
        <v>В.Г. Карташов</v>
      </c>
    </row>
    <row r="41" spans="1:5" ht="12.75">
      <c r="A41" s="1" t="str">
        <f>'Приложение № 1(мощность)'!A82</f>
        <v>тел.(846) 225-89-12</v>
      </c>
      <c r="E41" s="23"/>
    </row>
    <row r="42" ht="12.75">
      <c r="E42" s="23"/>
    </row>
    <row r="43" ht="12.75">
      <c r="E43" s="23"/>
    </row>
    <row r="44" ht="12.75">
      <c r="E44" s="23"/>
    </row>
    <row r="45" ht="12.75">
      <c r="E45" s="23"/>
    </row>
    <row r="46" ht="12.75">
      <c r="E46" s="23"/>
    </row>
    <row r="47" ht="12.75">
      <c r="E47" s="23"/>
    </row>
    <row r="48" ht="12.75">
      <c r="E48" s="23"/>
    </row>
    <row r="49" ht="12.75">
      <c r="E49" s="23"/>
    </row>
    <row r="50" ht="12.75">
      <c r="E50" s="23"/>
    </row>
    <row r="51" ht="12.75">
      <c r="E51" s="23"/>
    </row>
    <row r="52" ht="12.75">
      <c r="E52" s="23"/>
    </row>
    <row r="53" ht="12.75">
      <c r="E53" s="23"/>
    </row>
    <row r="54" ht="12.75">
      <c r="E54" s="23"/>
    </row>
    <row r="55" ht="12.75">
      <c r="E55" s="23"/>
    </row>
    <row r="56" ht="12.75">
      <c r="E56" s="23"/>
    </row>
    <row r="57" ht="12.75">
      <c r="E57" s="23"/>
    </row>
    <row r="58" ht="12.75">
      <c r="E58" s="23"/>
    </row>
    <row r="59" ht="12.75">
      <c r="E59" s="23"/>
    </row>
    <row r="60" ht="12.75">
      <c r="E60" s="23"/>
    </row>
    <row r="61" ht="12.75">
      <c r="E61" s="23"/>
    </row>
  </sheetData>
  <sheetProtection/>
  <mergeCells count="57">
    <mergeCell ref="A33:A34"/>
    <mergeCell ref="B33:B34"/>
    <mergeCell ref="A31:A32"/>
    <mergeCell ref="B31:B32"/>
    <mergeCell ref="B21:B22"/>
    <mergeCell ref="B29:B30"/>
    <mergeCell ref="A19:A20"/>
    <mergeCell ref="B19:B20"/>
    <mergeCell ref="A21:A22"/>
    <mergeCell ref="A25:A26"/>
    <mergeCell ref="B25:B26"/>
    <mergeCell ref="B27:B28"/>
    <mergeCell ref="A29:A30"/>
    <mergeCell ref="A15:A16"/>
    <mergeCell ref="B15:B16"/>
    <mergeCell ref="A17:A18"/>
    <mergeCell ref="B17:B18"/>
    <mergeCell ref="AQ7:AR7"/>
    <mergeCell ref="AE7:AF7"/>
    <mergeCell ref="I7:J7"/>
    <mergeCell ref="A27:A28"/>
    <mergeCell ref="A9:A10"/>
    <mergeCell ref="B9:B10"/>
    <mergeCell ref="A11:A12"/>
    <mergeCell ref="B11:B12"/>
    <mergeCell ref="A23:A24"/>
    <mergeCell ref="B23:B24"/>
    <mergeCell ref="AY7:AZ7"/>
    <mergeCell ref="G7:H7"/>
    <mergeCell ref="K7:L7"/>
    <mergeCell ref="AG7:AH7"/>
    <mergeCell ref="AI7:AJ7"/>
    <mergeCell ref="M7:N7"/>
    <mergeCell ref="O7:P7"/>
    <mergeCell ref="Q7:R7"/>
    <mergeCell ref="AK7:AL7"/>
    <mergeCell ref="AU7:AV7"/>
    <mergeCell ref="E7:F7"/>
    <mergeCell ref="A6:A8"/>
    <mergeCell ref="B6:B8"/>
    <mergeCell ref="A1:AD1"/>
    <mergeCell ref="C6:C8"/>
    <mergeCell ref="D6:D8"/>
    <mergeCell ref="E6:AZ6"/>
    <mergeCell ref="AW7:AX7"/>
    <mergeCell ref="AM7:AN7"/>
    <mergeCell ref="AO7:AP7"/>
    <mergeCell ref="BA6:BA8"/>
    <mergeCell ref="S7:T7"/>
    <mergeCell ref="Y7:Z7"/>
    <mergeCell ref="A13:A14"/>
    <mergeCell ref="B13:B14"/>
    <mergeCell ref="AS7:AT7"/>
    <mergeCell ref="U7:V7"/>
    <mergeCell ref="W7:X7"/>
    <mergeCell ref="AA7:AB7"/>
    <mergeCell ref="AC7:AD7"/>
  </mergeCells>
  <printOptions horizontalCentered="1"/>
  <pageMargins left="0.1968503937007874" right="0.1968503937007874" top="0.7874015748031497" bottom="0.3937007874015748" header="0.5118110236220472" footer="0.3937007874015748"/>
  <pageSetup fitToWidth="2" fitToHeight="1" horizontalDpi="600" verticalDpi="600" orientation="landscape" paperSize="9" scale="63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 Д С</dc:creator>
  <cp:keywords/>
  <dc:description/>
  <cp:lastModifiedBy>Галицина</cp:lastModifiedBy>
  <cp:lastPrinted>2020-06-22T05:51:48Z</cp:lastPrinted>
  <dcterms:created xsi:type="dcterms:W3CDTF">2000-12-19T10:26:05Z</dcterms:created>
  <dcterms:modified xsi:type="dcterms:W3CDTF">2020-06-22T07:28:20Z</dcterms:modified>
  <cp:category/>
  <cp:version/>
  <cp:contentType/>
  <cp:contentStatus/>
</cp:coreProperties>
</file>